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85-2024 zateepení MŠ Výškovická 120a\"/>
    </mc:Choice>
  </mc:AlternateContent>
  <xr:revisionPtr revIDLastSave="0" documentId="8_{0BFD2349-1C47-48A7-9ADD-9F3E149D195D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Pol'!$A$1:$Y$487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477" i="12"/>
  <c r="BA475" i="12"/>
  <c r="BA471" i="12"/>
  <c r="BA314" i="12"/>
  <c r="BA178" i="12"/>
  <c r="G9" i="12"/>
  <c r="M9" i="12" s="1"/>
  <c r="M8" i="12" s="1"/>
  <c r="I9" i="12"/>
  <c r="K9" i="12"/>
  <c r="O9" i="12"/>
  <c r="Q9" i="12"/>
  <c r="Q8" i="12" s="1"/>
  <c r="V9" i="12"/>
  <c r="G11" i="12"/>
  <c r="I11" i="12"/>
  <c r="I8" i="12" s="1"/>
  <c r="K11" i="12"/>
  <c r="K8" i="12" s="1"/>
  <c r="M11" i="12"/>
  <c r="O11" i="12"/>
  <c r="O8" i="12" s="1"/>
  <c r="Q11" i="12"/>
  <c r="V11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V8" i="12" s="1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3" i="12"/>
  <c r="I23" i="12"/>
  <c r="K23" i="12"/>
  <c r="G24" i="12"/>
  <c r="M24" i="12" s="1"/>
  <c r="M23" i="12" s="1"/>
  <c r="I24" i="12"/>
  <c r="K24" i="12"/>
  <c r="O24" i="12"/>
  <c r="O23" i="12" s="1"/>
  <c r="Q24" i="12"/>
  <c r="Q23" i="12" s="1"/>
  <c r="V24" i="12"/>
  <c r="V23" i="12" s="1"/>
  <c r="G28" i="12"/>
  <c r="V28" i="12"/>
  <c r="G29" i="12"/>
  <c r="I29" i="12"/>
  <c r="I28" i="12" s="1"/>
  <c r="K29" i="12"/>
  <c r="K28" i="12" s="1"/>
  <c r="M29" i="12"/>
  <c r="M28" i="12" s="1"/>
  <c r="O29" i="12"/>
  <c r="O28" i="12" s="1"/>
  <c r="Q29" i="12"/>
  <c r="Q28" i="12" s="1"/>
  <c r="V29" i="12"/>
  <c r="G31" i="12"/>
  <c r="G30" i="12" s="1"/>
  <c r="I31" i="12"/>
  <c r="I30" i="12" s="1"/>
  <c r="K31" i="12"/>
  <c r="K30" i="12" s="1"/>
  <c r="M31" i="12"/>
  <c r="M30" i="12" s="1"/>
  <c r="O31" i="12"/>
  <c r="Q31" i="12"/>
  <c r="Q30" i="12" s="1"/>
  <c r="V31" i="12"/>
  <c r="G33" i="12"/>
  <c r="I33" i="12"/>
  <c r="K33" i="12"/>
  <c r="M33" i="12"/>
  <c r="O33" i="12"/>
  <c r="O30" i="12" s="1"/>
  <c r="Q33" i="12"/>
  <c r="V33" i="12"/>
  <c r="V30" i="12" s="1"/>
  <c r="G36" i="12"/>
  <c r="I36" i="12"/>
  <c r="K36" i="12"/>
  <c r="K35" i="12" s="1"/>
  <c r="M36" i="12"/>
  <c r="O36" i="12"/>
  <c r="O35" i="12" s="1"/>
  <c r="Q36" i="12"/>
  <c r="Q35" i="12" s="1"/>
  <c r="V36" i="12"/>
  <c r="V35" i="12" s="1"/>
  <c r="G47" i="12"/>
  <c r="I47" i="12"/>
  <c r="K47" i="12"/>
  <c r="M47" i="12"/>
  <c r="O47" i="12"/>
  <c r="Q47" i="12"/>
  <c r="V47" i="12"/>
  <c r="G51" i="12"/>
  <c r="I51" i="12"/>
  <c r="K51" i="12"/>
  <c r="M51" i="12"/>
  <c r="O51" i="12"/>
  <c r="Q51" i="12"/>
  <c r="V51" i="12"/>
  <c r="G55" i="12"/>
  <c r="I55" i="12"/>
  <c r="K55" i="12"/>
  <c r="M55" i="12"/>
  <c r="O55" i="12"/>
  <c r="Q55" i="12"/>
  <c r="V55" i="12"/>
  <c r="G65" i="12"/>
  <c r="M65" i="12" s="1"/>
  <c r="I65" i="12"/>
  <c r="I35" i="12" s="1"/>
  <c r="K65" i="12"/>
  <c r="O65" i="12"/>
  <c r="Q65" i="12"/>
  <c r="V65" i="12"/>
  <c r="G71" i="12"/>
  <c r="M71" i="12" s="1"/>
  <c r="I71" i="12"/>
  <c r="K71" i="12"/>
  <c r="O71" i="12"/>
  <c r="Q71" i="12"/>
  <c r="V71" i="12"/>
  <c r="G86" i="12"/>
  <c r="M86" i="12" s="1"/>
  <c r="I86" i="12"/>
  <c r="K86" i="12"/>
  <c r="O86" i="12"/>
  <c r="Q86" i="12"/>
  <c r="V86" i="12"/>
  <c r="G100" i="12"/>
  <c r="I100" i="12"/>
  <c r="K100" i="12"/>
  <c r="M100" i="12"/>
  <c r="O100" i="12"/>
  <c r="Q100" i="12"/>
  <c r="V100" i="12"/>
  <c r="G112" i="12"/>
  <c r="I112" i="12"/>
  <c r="K112" i="12"/>
  <c r="M112" i="12"/>
  <c r="O112" i="12"/>
  <c r="Q112" i="12"/>
  <c r="V112" i="12"/>
  <c r="G123" i="12"/>
  <c r="I123" i="12"/>
  <c r="K123" i="12"/>
  <c r="M123" i="12"/>
  <c r="O123" i="12"/>
  <c r="Q123" i="12"/>
  <c r="V123" i="12"/>
  <c r="G131" i="12"/>
  <c r="I131" i="12"/>
  <c r="K131" i="12"/>
  <c r="M131" i="12"/>
  <c r="O131" i="12"/>
  <c r="Q131" i="12"/>
  <c r="V131" i="12"/>
  <c r="G139" i="12"/>
  <c r="AF477" i="12" s="1"/>
  <c r="I139" i="12"/>
  <c r="K139" i="12"/>
  <c r="O139" i="12"/>
  <c r="Q139" i="12"/>
  <c r="V139" i="12"/>
  <c r="G177" i="12"/>
  <c r="I177" i="12"/>
  <c r="K177" i="12"/>
  <c r="M177" i="12"/>
  <c r="O177" i="12"/>
  <c r="Q177" i="12"/>
  <c r="V177" i="12"/>
  <c r="G207" i="12"/>
  <c r="I207" i="12"/>
  <c r="K207" i="12"/>
  <c r="M207" i="12"/>
  <c r="O207" i="12"/>
  <c r="Q207" i="12"/>
  <c r="V207" i="12"/>
  <c r="G212" i="12"/>
  <c r="I212" i="12"/>
  <c r="K212" i="12"/>
  <c r="M212" i="12"/>
  <c r="O212" i="12"/>
  <c r="Q212" i="12"/>
  <c r="V212" i="12"/>
  <c r="G217" i="12"/>
  <c r="I217" i="12"/>
  <c r="K217" i="12"/>
  <c r="M217" i="12"/>
  <c r="O217" i="12"/>
  <c r="Q217" i="12"/>
  <c r="V217" i="12"/>
  <c r="G218" i="12"/>
  <c r="M218" i="12" s="1"/>
  <c r="I218" i="12"/>
  <c r="K218" i="12"/>
  <c r="O218" i="12"/>
  <c r="Q218" i="12"/>
  <c r="V218" i="12"/>
  <c r="G221" i="12"/>
  <c r="M221" i="12" s="1"/>
  <c r="I221" i="12"/>
  <c r="K221" i="12"/>
  <c r="O221" i="12"/>
  <c r="Q221" i="12"/>
  <c r="V221" i="12"/>
  <c r="G224" i="12"/>
  <c r="M224" i="12" s="1"/>
  <c r="I224" i="12"/>
  <c r="K224" i="12"/>
  <c r="O224" i="12"/>
  <c r="Q224" i="12"/>
  <c r="V224" i="12"/>
  <c r="G226" i="12"/>
  <c r="I226" i="12"/>
  <c r="K226" i="12"/>
  <c r="M226" i="12"/>
  <c r="O226" i="12"/>
  <c r="Q226" i="12"/>
  <c r="V226" i="12"/>
  <c r="G228" i="12"/>
  <c r="I228" i="12"/>
  <c r="K228" i="12"/>
  <c r="M228" i="12"/>
  <c r="O228" i="12"/>
  <c r="Q228" i="12"/>
  <c r="V228" i="12"/>
  <c r="G235" i="12"/>
  <c r="I235" i="12"/>
  <c r="K235" i="12"/>
  <c r="M235" i="12"/>
  <c r="O235" i="12"/>
  <c r="Q235" i="12"/>
  <c r="V235" i="12"/>
  <c r="G241" i="12"/>
  <c r="I241" i="12"/>
  <c r="K241" i="12"/>
  <c r="M241" i="12"/>
  <c r="O241" i="12"/>
  <c r="Q241" i="12"/>
  <c r="V241" i="12"/>
  <c r="G245" i="12"/>
  <c r="M245" i="12" s="1"/>
  <c r="I245" i="12"/>
  <c r="K245" i="12"/>
  <c r="O245" i="12"/>
  <c r="Q245" i="12"/>
  <c r="V245" i="12"/>
  <c r="G246" i="12"/>
  <c r="I246" i="12"/>
  <c r="K246" i="12"/>
  <c r="M246" i="12"/>
  <c r="O246" i="12"/>
  <c r="Q246" i="12"/>
  <c r="V246" i="12"/>
  <c r="G247" i="12"/>
  <c r="I247" i="12"/>
  <c r="K247" i="12"/>
  <c r="M247" i="12"/>
  <c r="O247" i="12"/>
  <c r="Q247" i="12"/>
  <c r="V247" i="12"/>
  <c r="G248" i="12"/>
  <c r="I248" i="12"/>
  <c r="K248" i="12"/>
  <c r="M248" i="12"/>
  <c r="O248" i="12"/>
  <c r="G249" i="12"/>
  <c r="I249" i="12"/>
  <c r="K249" i="12"/>
  <c r="M249" i="12"/>
  <c r="O249" i="12"/>
  <c r="Q249" i="12"/>
  <c r="Q248" i="12" s="1"/>
  <c r="V249" i="12"/>
  <c r="V248" i="12" s="1"/>
  <c r="I250" i="12"/>
  <c r="G251" i="12"/>
  <c r="I251" i="12"/>
  <c r="K251" i="12"/>
  <c r="M251" i="12"/>
  <c r="O251" i="12"/>
  <c r="O250" i="12" s="1"/>
  <c r="Q251" i="12"/>
  <c r="Q250" i="12" s="1"/>
  <c r="V251" i="12"/>
  <c r="V250" i="12" s="1"/>
  <c r="G254" i="12"/>
  <c r="M254" i="12" s="1"/>
  <c r="I254" i="12"/>
  <c r="K254" i="12"/>
  <c r="O254" i="12"/>
  <c r="Q254" i="12"/>
  <c r="V254" i="12"/>
  <c r="G256" i="12"/>
  <c r="I256" i="12"/>
  <c r="K256" i="12"/>
  <c r="M256" i="12"/>
  <c r="O256" i="12"/>
  <c r="Q256" i="12"/>
  <c r="V256" i="12"/>
  <c r="G257" i="12"/>
  <c r="I257" i="12"/>
  <c r="K257" i="12"/>
  <c r="M257" i="12"/>
  <c r="O257" i="12"/>
  <c r="Q257" i="12"/>
  <c r="V257" i="12"/>
  <c r="G258" i="12"/>
  <c r="I258" i="12"/>
  <c r="K258" i="12"/>
  <c r="K250" i="12" s="1"/>
  <c r="M258" i="12"/>
  <c r="O258" i="12"/>
  <c r="Q258" i="12"/>
  <c r="V258" i="12"/>
  <c r="G259" i="12"/>
  <c r="I259" i="12"/>
  <c r="K259" i="12"/>
  <c r="M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I261" i="12"/>
  <c r="K261" i="12"/>
  <c r="M261" i="12"/>
  <c r="O261" i="12"/>
  <c r="Q261" i="12"/>
  <c r="V261" i="12"/>
  <c r="G263" i="12"/>
  <c r="I263" i="12"/>
  <c r="K263" i="12"/>
  <c r="M263" i="12"/>
  <c r="O263" i="12"/>
  <c r="Q263" i="12"/>
  <c r="V263" i="12"/>
  <c r="O264" i="12"/>
  <c r="G265" i="12"/>
  <c r="I265" i="12"/>
  <c r="K265" i="12"/>
  <c r="M265" i="12"/>
  <c r="O265" i="12"/>
  <c r="Q265" i="12"/>
  <c r="Q264" i="12" s="1"/>
  <c r="V265" i="12"/>
  <c r="V264" i="12" s="1"/>
  <c r="G267" i="12"/>
  <c r="M267" i="12" s="1"/>
  <c r="I267" i="12"/>
  <c r="I264" i="12" s="1"/>
  <c r="K267" i="12"/>
  <c r="K264" i="12" s="1"/>
  <c r="O267" i="12"/>
  <c r="Q267" i="12"/>
  <c r="V267" i="12"/>
  <c r="G278" i="12"/>
  <c r="I278" i="12"/>
  <c r="K278" i="12"/>
  <c r="M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I280" i="12"/>
  <c r="K280" i="12"/>
  <c r="M280" i="12"/>
  <c r="O280" i="12"/>
  <c r="Q280" i="12"/>
  <c r="G281" i="12"/>
  <c r="I281" i="12"/>
  <c r="K281" i="12"/>
  <c r="M281" i="12"/>
  <c r="O281" i="12"/>
  <c r="Q281" i="12"/>
  <c r="V281" i="12"/>
  <c r="V280" i="12" s="1"/>
  <c r="K282" i="12"/>
  <c r="G283" i="12"/>
  <c r="I283" i="12"/>
  <c r="K283" i="12"/>
  <c r="M283" i="12"/>
  <c r="O283" i="12"/>
  <c r="O282" i="12" s="1"/>
  <c r="Q283" i="12"/>
  <c r="Q282" i="12" s="1"/>
  <c r="V283" i="12"/>
  <c r="V282" i="12" s="1"/>
  <c r="G285" i="12"/>
  <c r="M285" i="12" s="1"/>
  <c r="I285" i="12"/>
  <c r="I282" i="12" s="1"/>
  <c r="K285" i="12"/>
  <c r="O285" i="12"/>
  <c r="Q285" i="12"/>
  <c r="V285" i="12"/>
  <c r="G286" i="12"/>
  <c r="I286" i="12"/>
  <c r="K286" i="12"/>
  <c r="M286" i="12"/>
  <c r="O286" i="12"/>
  <c r="Q286" i="12"/>
  <c r="V286" i="12"/>
  <c r="G293" i="12"/>
  <c r="I293" i="12"/>
  <c r="K293" i="12"/>
  <c r="M293" i="12"/>
  <c r="O293" i="12"/>
  <c r="Q293" i="12"/>
  <c r="V293" i="12"/>
  <c r="G296" i="12"/>
  <c r="I296" i="12"/>
  <c r="K296" i="12"/>
  <c r="M296" i="12"/>
  <c r="O296" i="12"/>
  <c r="Q296" i="12"/>
  <c r="V296" i="12"/>
  <c r="G297" i="12"/>
  <c r="I297" i="12"/>
  <c r="K297" i="12"/>
  <c r="M297" i="12"/>
  <c r="O297" i="12"/>
  <c r="Q297" i="12"/>
  <c r="V297" i="12"/>
  <c r="G298" i="12"/>
  <c r="M298" i="12" s="1"/>
  <c r="I298" i="12"/>
  <c r="K298" i="12"/>
  <c r="O298" i="12"/>
  <c r="Q298" i="12"/>
  <c r="V298" i="12"/>
  <c r="V299" i="12"/>
  <c r="G300" i="12"/>
  <c r="M300" i="12" s="1"/>
  <c r="M299" i="12" s="1"/>
  <c r="I300" i="12"/>
  <c r="K300" i="12"/>
  <c r="O300" i="12"/>
  <c r="Q300" i="12"/>
  <c r="V300" i="12"/>
  <c r="G302" i="12"/>
  <c r="I302" i="12"/>
  <c r="I299" i="12" s="1"/>
  <c r="K302" i="12"/>
  <c r="M302" i="12"/>
  <c r="O302" i="12"/>
  <c r="O299" i="12" s="1"/>
  <c r="Q302" i="12"/>
  <c r="Q299" i="12" s="1"/>
  <c r="V302" i="12"/>
  <c r="G304" i="12"/>
  <c r="I304" i="12"/>
  <c r="K304" i="12"/>
  <c r="M304" i="12"/>
  <c r="O304" i="12"/>
  <c r="Q304" i="12"/>
  <c r="V304" i="12"/>
  <c r="G307" i="12"/>
  <c r="I307" i="12"/>
  <c r="K307" i="12"/>
  <c r="K299" i="12" s="1"/>
  <c r="M307" i="12"/>
  <c r="O307" i="12"/>
  <c r="Q307" i="12"/>
  <c r="V307" i="12"/>
  <c r="G309" i="12"/>
  <c r="I309" i="12"/>
  <c r="K309" i="12"/>
  <c r="M309" i="12"/>
  <c r="O309" i="12"/>
  <c r="Q309" i="12"/>
  <c r="V309" i="12"/>
  <c r="G311" i="12"/>
  <c r="M311" i="12" s="1"/>
  <c r="I311" i="12"/>
  <c r="K311" i="12"/>
  <c r="O311" i="12"/>
  <c r="Q311" i="12"/>
  <c r="V311" i="12"/>
  <c r="I312" i="12"/>
  <c r="Q312" i="12"/>
  <c r="V312" i="12"/>
  <c r="G313" i="12"/>
  <c r="M313" i="12" s="1"/>
  <c r="M312" i="12" s="1"/>
  <c r="I313" i="12"/>
  <c r="K313" i="12"/>
  <c r="O313" i="12"/>
  <c r="Q313" i="12"/>
  <c r="V313" i="12"/>
  <c r="G316" i="12"/>
  <c r="G312" i="12" s="1"/>
  <c r="I316" i="12"/>
  <c r="K316" i="12"/>
  <c r="K312" i="12" s="1"/>
  <c r="M316" i="12"/>
  <c r="O316" i="12"/>
  <c r="O312" i="12" s="1"/>
  <c r="Q316" i="12"/>
  <c r="V316" i="12"/>
  <c r="G319" i="12"/>
  <c r="I319" i="12"/>
  <c r="K319" i="12"/>
  <c r="M319" i="12"/>
  <c r="O319" i="12"/>
  <c r="Q319" i="12"/>
  <c r="V319" i="12"/>
  <c r="I320" i="12"/>
  <c r="G321" i="12"/>
  <c r="I321" i="12"/>
  <c r="K321" i="12"/>
  <c r="M321" i="12"/>
  <c r="O321" i="12"/>
  <c r="O320" i="12" s="1"/>
  <c r="Q321" i="12"/>
  <c r="Q320" i="12" s="1"/>
  <c r="V321" i="12"/>
  <c r="V320" i="12" s="1"/>
  <c r="G322" i="12"/>
  <c r="M322" i="12" s="1"/>
  <c r="I322" i="12"/>
  <c r="K322" i="12"/>
  <c r="O322" i="12"/>
  <c r="Q322" i="12"/>
  <c r="V322" i="12"/>
  <c r="G323" i="12"/>
  <c r="I323" i="12"/>
  <c r="K323" i="12"/>
  <c r="M323" i="12"/>
  <c r="O323" i="12"/>
  <c r="Q323" i="12"/>
  <c r="V323" i="12"/>
  <c r="G326" i="12"/>
  <c r="I326" i="12"/>
  <c r="K326" i="12"/>
  <c r="M326" i="12"/>
  <c r="O326" i="12"/>
  <c r="Q326" i="12"/>
  <c r="V326" i="12"/>
  <c r="G329" i="12"/>
  <c r="I329" i="12"/>
  <c r="K329" i="12"/>
  <c r="K320" i="12" s="1"/>
  <c r="M329" i="12"/>
  <c r="O329" i="12"/>
  <c r="Q329" i="12"/>
  <c r="V329" i="12"/>
  <c r="G332" i="12"/>
  <c r="I332" i="12"/>
  <c r="K332" i="12"/>
  <c r="M332" i="12"/>
  <c r="O332" i="12"/>
  <c r="Q332" i="12"/>
  <c r="V332" i="12"/>
  <c r="G335" i="12"/>
  <c r="M335" i="12" s="1"/>
  <c r="I335" i="12"/>
  <c r="K335" i="12"/>
  <c r="O335" i="12"/>
  <c r="Q335" i="12"/>
  <c r="V335" i="12"/>
  <c r="G338" i="12"/>
  <c r="I338" i="12"/>
  <c r="K338" i="12"/>
  <c r="M338" i="12"/>
  <c r="O338" i="12"/>
  <c r="Q338" i="12"/>
  <c r="V338" i="12"/>
  <c r="G339" i="12"/>
  <c r="M339" i="12" s="1"/>
  <c r="I339" i="12"/>
  <c r="K339" i="12"/>
  <c r="O339" i="12"/>
  <c r="Q339" i="12"/>
  <c r="V339" i="12"/>
  <c r="G341" i="12"/>
  <c r="I341" i="12"/>
  <c r="K341" i="12"/>
  <c r="M341" i="12"/>
  <c r="O341" i="12"/>
  <c r="Q341" i="12"/>
  <c r="Q340" i="12" s="1"/>
  <c r="V341" i="12"/>
  <c r="V340" i="12" s="1"/>
  <c r="G344" i="12"/>
  <c r="M344" i="12" s="1"/>
  <c r="I344" i="12"/>
  <c r="I340" i="12" s="1"/>
  <c r="K344" i="12"/>
  <c r="O344" i="12"/>
  <c r="Q344" i="12"/>
  <c r="V344" i="12"/>
  <c r="G347" i="12"/>
  <c r="I347" i="12"/>
  <c r="K347" i="12"/>
  <c r="M347" i="12"/>
  <c r="O347" i="12"/>
  <c r="Q347" i="12"/>
  <c r="V347" i="12"/>
  <c r="G350" i="12"/>
  <c r="M350" i="12" s="1"/>
  <c r="I350" i="12"/>
  <c r="K350" i="12"/>
  <c r="O350" i="12"/>
  <c r="Q350" i="12"/>
  <c r="V350" i="12"/>
  <c r="G353" i="12"/>
  <c r="I353" i="12"/>
  <c r="K353" i="12"/>
  <c r="M353" i="12"/>
  <c r="O353" i="12"/>
  <c r="O340" i="12" s="1"/>
  <c r="Q353" i="12"/>
  <c r="V353" i="12"/>
  <c r="G354" i="12"/>
  <c r="I354" i="12"/>
  <c r="K354" i="12"/>
  <c r="M354" i="12"/>
  <c r="O354" i="12"/>
  <c r="Q354" i="12"/>
  <c r="V354" i="12"/>
  <c r="G357" i="12"/>
  <c r="I357" i="12"/>
  <c r="K357" i="12"/>
  <c r="K340" i="12" s="1"/>
  <c r="M357" i="12"/>
  <c r="O357" i="12"/>
  <c r="Q357" i="12"/>
  <c r="V357" i="12"/>
  <c r="G360" i="12"/>
  <c r="I360" i="12"/>
  <c r="K360" i="12"/>
  <c r="M360" i="12"/>
  <c r="O360" i="12"/>
  <c r="Q360" i="12"/>
  <c r="V360" i="12"/>
  <c r="G363" i="12"/>
  <c r="M363" i="12" s="1"/>
  <c r="I363" i="12"/>
  <c r="K363" i="12"/>
  <c r="O363" i="12"/>
  <c r="Q363" i="12"/>
  <c r="V363" i="12"/>
  <c r="G365" i="12"/>
  <c r="I365" i="12"/>
  <c r="K365" i="12"/>
  <c r="M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I367" i="12"/>
  <c r="K367" i="12"/>
  <c r="M367" i="12"/>
  <c r="O367" i="12"/>
  <c r="Q367" i="12"/>
  <c r="V367" i="12"/>
  <c r="G370" i="12"/>
  <c r="I370" i="12"/>
  <c r="K370" i="12"/>
  <c r="M370" i="12"/>
  <c r="O370" i="12"/>
  <c r="Q370" i="12"/>
  <c r="V370" i="12"/>
  <c r="G373" i="12"/>
  <c r="M373" i="12" s="1"/>
  <c r="I373" i="12"/>
  <c r="K373" i="12"/>
  <c r="O373" i="12"/>
  <c r="Q373" i="12"/>
  <c r="V373" i="12"/>
  <c r="G375" i="12"/>
  <c r="I375" i="12"/>
  <c r="K375" i="12"/>
  <c r="M375" i="12"/>
  <c r="O375" i="12"/>
  <c r="Q375" i="12"/>
  <c r="V375" i="12"/>
  <c r="G376" i="12"/>
  <c r="M376" i="12" s="1"/>
  <c r="I376" i="12"/>
  <c r="K376" i="12"/>
  <c r="O376" i="12"/>
  <c r="Q376" i="12"/>
  <c r="V376" i="12"/>
  <c r="G379" i="12"/>
  <c r="I379" i="12"/>
  <c r="K379" i="12"/>
  <c r="M379" i="12"/>
  <c r="O379" i="12"/>
  <c r="Q379" i="12"/>
  <c r="V379" i="12"/>
  <c r="G381" i="12"/>
  <c r="G380" i="12" s="1"/>
  <c r="I381" i="12"/>
  <c r="I380" i="12" s="1"/>
  <c r="K381" i="12"/>
  <c r="K380" i="12" s="1"/>
  <c r="M381" i="12"/>
  <c r="O381" i="12"/>
  <c r="Q381" i="12"/>
  <c r="V381" i="12"/>
  <c r="G386" i="12"/>
  <c r="I386" i="12"/>
  <c r="K386" i="12"/>
  <c r="M386" i="12"/>
  <c r="O386" i="12"/>
  <c r="O380" i="12" s="1"/>
  <c r="Q386" i="12"/>
  <c r="V386" i="12"/>
  <c r="V380" i="12" s="1"/>
  <c r="G390" i="12"/>
  <c r="M390" i="12" s="1"/>
  <c r="I390" i="12"/>
  <c r="K390" i="12"/>
  <c r="O390" i="12"/>
  <c r="Q390" i="12"/>
  <c r="V390" i="12"/>
  <c r="G399" i="12"/>
  <c r="I399" i="12"/>
  <c r="K399" i="12"/>
  <c r="M399" i="12"/>
  <c r="O399" i="12"/>
  <c r="Q399" i="12"/>
  <c r="Q380" i="12" s="1"/>
  <c r="V399" i="12"/>
  <c r="G402" i="12"/>
  <c r="M402" i="12" s="1"/>
  <c r="I402" i="12"/>
  <c r="K402" i="12"/>
  <c r="O402" i="12"/>
  <c r="Q402" i="12"/>
  <c r="V402" i="12"/>
  <c r="G410" i="12"/>
  <c r="I410" i="12"/>
  <c r="K410" i="12"/>
  <c r="M410" i="12"/>
  <c r="O410" i="12"/>
  <c r="Q410" i="12"/>
  <c r="V410" i="12"/>
  <c r="G412" i="12"/>
  <c r="M412" i="12" s="1"/>
  <c r="M411" i="12" s="1"/>
  <c r="I412" i="12"/>
  <c r="I411" i="12" s="1"/>
  <c r="K412" i="12"/>
  <c r="K411" i="12" s="1"/>
  <c r="O412" i="12"/>
  <c r="Q412" i="12"/>
  <c r="V412" i="12"/>
  <c r="G415" i="12"/>
  <c r="I415" i="12"/>
  <c r="K415" i="12"/>
  <c r="M415" i="12"/>
  <c r="O415" i="12"/>
  <c r="Q415" i="12"/>
  <c r="Q411" i="12" s="1"/>
  <c r="V415" i="12"/>
  <c r="V411" i="12" s="1"/>
  <c r="G417" i="12"/>
  <c r="M417" i="12" s="1"/>
  <c r="I417" i="12"/>
  <c r="K417" i="12"/>
  <c r="O417" i="12"/>
  <c r="Q417" i="12"/>
  <c r="V417" i="12"/>
  <c r="G419" i="12"/>
  <c r="I419" i="12"/>
  <c r="K419" i="12"/>
  <c r="M419" i="12"/>
  <c r="O419" i="12"/>
  <c r="O411" i="12" s="1"/>
  <c r="Q419" i="12"/>
  <c r="V419" i="12"/>
  <c r="G421" i="12"/>
  <c r="I421" i="12"/>
  <c r="K421" i="12"/>
  <c r="M421" i="12"/>
  <c r="O421" i="12"/>
  <c r="Q421" i="12"/>
  <c r="V421" i="12"/>
  <c r="G424" i="12"/>
  <c r="I424" i="12"/>
  <c r="K424" i="12"/>
  <c r="M424" i="12"/>
  <c r="O424" i="12"/>
  <c r="Q424" i="12"/>
  <c r="V424" i="12"/>
  <c r="G426" i="12"/>
  <c r="M426" i="12" s="1"/>
  <c r="M425" i="12" s="1"/>
  <c r="I426" i="12"/>
  <c r="I425" i="12" s="1"/>
  <c r="K426" i="12"/>
  <c r="O426" i="12"/>
  <c r="Q426" i="12"/>
  <c r="V426" i="12"/>
  <c r="G429" i="12"/>
  <c r="I429" i="12"/>
  <c r="K429" i="12"/>
  <c r="K425" i="12" s="1"/>
  <c r="M429" i="12"/>
  <c r="O429" i="12"/>
  <c r="O425" i="12" s="1"/>
  <c r="Q429" i="12"/>
  <c r="Q425" i="12" s="1"/>
  <c r="V429" i="12"/>
  <c r="V425" i="12" s="1"/>
  <c r="G433" i="12"/>
  <c r="I433" i="12"/>
  <c r="K433" i="12"/>
  <c r="M433" i="12"/>
  <c r="O433" i="12"/>
  <c r="Q433" i="12"/>
  <c r="V433" i="12"/>
  <c r="O436" i="12"/>
  <c r="G437" i="12"/>
  <c r="I437" i="12"/>
  <c r="K437" i="12"/>
  <c r="M437" i="12"/>
  <c r="O437" i="12"/>
  <c r="Q437" i="12"/>
  <c r="Q436" i="12" s="1"/>
  <c r="V437" i="12"/>
  <c r="V436" i="12" s="1"/>
  <c r="G444" i="12"/>
  <c r="M444" i="12" s="1"/>
  <c r="I444" i="12"/>
  <c r="I436" i="12" s="1"/>
  <c r="K444" i="12"/>
  <c r="K436" i="12" s="1"/>
  <c r="O444" i="12"/>
  <c r="Q444" i="12"/>
  <c r="V444" i="12"/>
  <c r="G445" i="12"/>
  <c r="I445" i="12"/>
  <c r="K445" i="12"/>
  <c r="M445" i="12"/>
  <c r="O445" i="12"/>
  <c r="Q445" i="12"/>
  <c r="V445" i="12"/>
  <c r="G456" i="12"/>
  <c r="M456" i="12" s="1"/>
  <c r="I456" i="12"/>
  <c r="K456" i="12"/>
  <c r="O456" i="12"/>
  <c r="Q456" i="12"/>
  <c r="V456" i="12"/>
  <c r="G458" i="12"/>
  <c r="I458" i="12"/>
  <c r="K458" i="12"/>
  <c r="M458" i="12"/>
  <c r="O458" i="12"/>
  <c r="Q458" i="12"/>
  <c r="G459" i="12"/>
  <c r="I459" i="12"/>
  <c r="K459" i="12"/>
  <c r="M459" i="12"/>
  <c r="O459" i="12"/>
  <c r="Q459" i="12"/>
  <c r="V459" i="12"/>
  <c r="V458" i="12" s="1"/>
  <c r="K460" i="12"/>
  <c r="G461" i="12"/>
  <c r="I461" i="12"/>
  <c r="K461" i="12"/>
  <c r="M461" i="12"/>
  <c r="O461" i="12"/>
  <c r="O460" i="12" s="1"/>
  <c r="Q461" i="12"/>
  <c r="Q460" i="12" s="1"/>
  <c r="V461" i="12"/>
  <c r="V460" i="12" s="1"/>
  <c r="G462" i="12"/>
  <c r="M462" i="12" s="1"/>
  <c r="M460" i="12" s="1"/>
  <c r="I462" i="12"/>
  <c r="I460" i="12" s="1"/>
  <c r="K462" i="12"/>
  <c r="O462" i="12"/>
  <c r="Q462" i="12"/>
  <c r="V462" i="12"/>
  <c r="G464" i="12"/>
  <c r="I464" i="12"/>
  <c r="K464" i="12"/>
  <c r="M464" i="12"/>
  <c r="O464" i="12"/>
  <c r="Q464" i="12"/>
  <c r="V464" i="12"/>
  <c r="G465" i="12"/>
  <c r="I465" i="12"/>
  <c r="K465" i="12"/>
  <c r="M465" i="12"/>
  <c r="O465" i="12"/>
  <c r="Q465" i="12"/>
  <c r="V465" i="12"/>
  <c r="G466" i="12"/>
  <c r="I466" i="12"/>
  <c r="K466" i="12"/>
  <c r="M466" i="12"/>
  <c r="O466" i="12"/>
  <c r="Q466" i="12"/>
  <c r="V466" i="12"/>
  <c r="O467" i="12"/>
  <c r="Q467" i="12"/>
  <c r="V467" i="12"/>
  <c r="G468" i="12"/>
  <c r="M468" i="12" s="1"/>
  <c r="M467" i="12" s="1"/>
  <c r="I468" i="12"/>
  <c r="I467" i="12" s="1"/>
  <c r="K468" i="12"/>
  <c r="K467" i="12" s="1"/>
  <c r="O468" i="12"/>
  <c r="Q468" i="12"/>
  <c r="V468" i="12"/>
  <c r="V472" i="12"/>
  <c r="G473" i="12"/>
  <c r="M473" i="12" s="1"/>
  <c r="M472" i="12" s="1"/>
  <c r="I473" i="12"/>
  <c r="K473" i="12"/>
  <c r="O473" i="12"/>
  <c r="Q473" i="12"/>
  <c r="V473" i="12"/>
  <c r="G474" i="12"/>
  <c r="I474" i="12"/>
  <c r="I472" i="12" s="1"/>
  <c r="K474" i="12"/>
  <c r="K472" i="12" s="1"/>
  <c r="M474" i="12"/>
  <c r="O474" i="12"/>
  <c r="O472" i="12" s="1"/>
  <c r="Q474" i="12"/>
  <c r="Q472" i="12" s="1"/>
  <c r="V474" i="12"/>
  <c r="AE477" i="12"/>
  <c r="I20" i="1"/>
  <c r="I19" i="1"/>
  <c r="I18" i="1"/>
  <c r="I17" i="1"/>
  <c r="I16" i="1"/>
  <c r="I71" i="1"/>
  <c r="J70" i="1" s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67" i="1" l="1"/>
  <c r="J61" i="1"/>
  <c r="J54" i="1"/>
  <c r="J62" i="1"/>
  <c r="J55" i="1"/>
  <c r="J68" i="1"/>
  <c r="J56" i="1"/>
  <c r="J64" i="1"/>
  <c r="J58" i="1"/>
  <c r="J49" i="1"/>
  <c r="J65" i="1"/>
  <c r="J52" i="1"/>
  <c r="J59" i="1"/>
  <c r="J53" i="1"/>
  <c r="J66" i="1"/>
  <c r="J60" i="1"/>
  <c r="J63" i="1"/>
  <c r="J69" i="1"/>
  <c r="J50" i="1"/>
  <c r="J57" i="1"/>
  <c r="J51" i="1"/>
  <c r="G26" i="1"/>
  <c r="A26" i="1"/>
  <c r="G28" i="1"/>
  <c r="G23" i="1"/>
  <c r="M380" i="12"/>
  <c r="M340" i="12"/>
  <c r="M250" i="12"/>
  <c r="M320" i="12"/>
  <c r="M282" i="12"/>
  <c r="M436" i="12"/>
  <c r="M264" i="12"/>
  <c r="G35" i="12"/>
  <c r="G320" i="12"/>
  <c r="G250" i="12"/>
  <c r="G460" i="12"/>
  <c r="G282" i="12"/>
  <c r="G340" i="12"/>
  <c r="G264" i="12"/>
  <c r="G472" i="12"/>
  <c r="G299" i="12"/>
  <c r="G8" i="12"/>
  <c r="G436" i="12"/>
  <c r="G425" i="12"/>
  <c r="G467" i="12"/>
  <c r="G411" i="12"/>
  <c r="M139" i="12"/>
  <c r="M35" i="12" s="1"/>
  <c r="I21" i="1"/>
  <c r="H42" i="1"/>
  <c r="J41" i="1"/>
  <c r="J40" i="1"/>
  <c r="J39" i="1"/>
  <c r="J42" i="1" s="1"/>
  <c r="J71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76ABA88F-EBD7-4F14-8685-C21676A5C8D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363CB42-82F3-4300-A271-877BC8869D8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<sst xmlns="http://schemas.openxmlformats.org/spreadsheetml/2006/main" count="1924" uniqueCount="603">
  <si>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</si>
  <si>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</si>
  <si>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</si>
  <si>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</si>
  <si>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</si>
  <si>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</si>
  <si>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</si>
  <si>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</si>
  <si>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</si>
  <si>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</si>
  <si>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</si>
  <si>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</si>
  <si>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</si>
  <si>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</si>
  <si>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</si>
  <si>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</si>
  <si>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</si>
  <si>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</si>
  <si>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</si>
  <si>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</si>
  <si>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</si>
  <si>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</si>
  <si>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</si>
  <si>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</si>
  <si>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</si>
  <si>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</si>
  <si>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</si>
  <si>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</si>
  <si>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</si>
  <si>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</si>
  <si>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</si>
  <si>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</si>
  <si>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</si>
  <si>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</si>
  <si>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</si>
  <si>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</si>
  <si>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</si>
  <si>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</si>
  <si>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</si>
  <si>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</si>
  <si>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</si>
  <si>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</si>
  <si>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</si>
  <si>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</si>
  <si>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</si>
  <si>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</si>
  <si>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Objekt:</t>
  </si>
  <si>
    <t>Rozpočet:</t>
  </si>
  <si>
    <t>W85-2024</t>
  </si>
  <si>
    <t>Zateplení budovy MŠ Výškovická 120a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</si>
  <si>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</si>
  <si>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</si>
  <si>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</si>
  <si>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</si>
  <si>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</si>
  <si>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</si>
  <si>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</si>
  <si>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</si>
  <si>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</si>
  <si>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38</t>
  </si>
  <si>
    <t>Kompletní konstrukce</t>
  </si>
  <si>
    <t>5</t>
  </si>
  <si>
    <t>Komunikace</t>
  </si>
  <si>
    <t>62</t>
  </si>
  <si>
    <t>Úpravy povrchů vnější</t>
  </si>
  <si>
    <t>8</t>
  </si>
  <si>
    <t>Trubní vedení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</si>
  <si>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</si>
  <si>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</si>
  <si>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</si>
  <si>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</si>
  <si>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</si>
  <si>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</si>
  <si>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</si>
  <si>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</si>
  <si>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</si>
  <si>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</si>
  <si>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</si>
  <si>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</si>
  <si>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728</t>
  </si>
  <si>
    <t>Vzduchotechnika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</si>
  <si>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</si>
  <si>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</si>
  <si>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</si>
  <si>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</si>
  <si>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</si>
  <si>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</si>
  <si>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</si>
  <si>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</si>
  <si>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</si>
  <si>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</si>
  <si>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</si>
  <si>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</si>
  <si>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</si>
  <si>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</si>
  <si>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</si>
  <si>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</si>
  <si>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</si>
  <si>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</si>
  <si>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</si>
  <si>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</si>
  <si>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</si>
  <si>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</si>
  <si>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</si>
  <si>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</si>
  <si>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</si>
  <si>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</si>
  <si>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</si>
  <si>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</si>
  <si>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</si>
  <si>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</si>
  <si>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</si>
  <si>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</si>
  <si>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</si>
  <si>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</si>
  <si>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</si>
  <si>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</si>
  <si>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</si>
  <si>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</si>
  <si>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</si>
  <si>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</si>
  <si>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</si>
  <si>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</si>
  <si>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</si>
  <si>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</si>
  <si>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</si>
  <si>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</si>
  <si>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</si>
  <si>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</si>
  <si>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24/ II</t>
  </si>
  <si>
    <t>Práce</t>
  </si>
  <si>
    <t>Běžná</t>
  </si>
  <si>
    <t>POL1_</t>
  </si>
  <si>
    <t>okapový chodník : 102*0,5</t>
  </si>
  <si>
    <t>VV</t>
  </si>
  <si>
    <t>139601102R00</t>
  </si>
  <si>
    <t>Ruční výkop jam, rýh a šachet v hornině tř. 3</t>
  </si>
  <si>
    <t>m3</t>
  </si>
  <si>
    <t>okapový chodník : 102*0,5*0,2</t>
  </si>
  <si>
    <t>162201203R00</t>
  </si>
  <si>
    <t>Vodorovné přemíst.výkopku, kolečko hor.1-4, do 10m</t>
  </si>
  <si>
    <t>162201210R00</t>
  </si>
  <si>
    <t>Příplatek za dalš.10 m, kolečko, výkop. z hor.1- 4</t>
  </si>
  <si>
    <t>10,2*5</t>
  </si>
  <si>
    <t>167101201R00</t>
  </si>
  <si>
    <t>Nakládání výkopku z hor. 1 ÷ 4 - ručně</t>
  </si>
  <si>
    <t>182001112R00</t>
  </si>
  <si>
    <t>Plošná úprava terénu, nerovnosti do 10 cm svah 1:2</t>
  </si>
  <si>
    <t>RTS 23/ I</t>
  </si>
  <si>
    <t>POL1_1</t>
  </si>
  <si>
    <t>199000002R00</t>
  </si>
  <si>
    <t>Poplatek za skládku horniny 1- 4, č. dle katal. odpadů 17 05 04</t>
  </si>
  <si>
    <t>1-001.RXX</t>
  </si>
  <si>
    <t>Ořez okrasných keřů u štítů</t>
  </si>
  <si>
    <t>soub</t>
  </si>
  <si>
    <t>Vlastní</t>
  </si>
  <si>
    <t>Indiv</t>
  </si>
  <si>
    <t>180400020RA0</t>
  </si>
  <si>
    <t>Založení trávníku parkového, rovina, dodání osiva</t>
  </si>
  <si>
    <t>Agregovaná položka</t>
  </si>
  <si>
    <t>POL2_1</t>
  </si>
  <si>
    <t>5832011R</t>
  </si>
  <si>
    <t>Zemina zahradní</t>
  </si>
  <si>
    <t>t</t>
  </si>
  <si>
    <t>SPCM</t>
  </si>
  <si>
    <t>Specifikace</t>
  </si>
  <si>
    <t>POL3_</t>
  </si>
  <si>
    <t>150*0,05*1,7</t>
  </si>
  <si>
    <t>319201311R00</t>
  </si>
  <si>
    <t>Vyrovnání povrchu zdiva maltou tl.do 3 cm</t>
  </si>
  <si>
    <t>parapety : (34,2+42+2,9)*0,42</t>
  </si>
  <si>
    <t>(62,1+10,6)*0,34</t>
  </si>
  <si>
    <t>6,6*0,79</t>
  </si>
  <si>
    <t>38-001.RXX</t>
  </si>
  <si>
    <t>Střecha viz samostatný položkový rozpočet</t>
  </si>
  <si>
    <t>564861111R00</t>
  </si>
  <si>
    <t>Podklad ze štěrkodrti po zhutnění tloušťky 20 cm</t>
  </si>
  <si>
    <t>102*0,5</t>
  </si>
  <si>
    <t>596811111RT4</t>
  </si>
  <si>
    <t>Kladení dlaždic kom.pro pěší, lože z kameniva těž. včetně dlaždic betonových 50/50/5 cm</t>
  </si>
  <si>
    <t>602011112R00</t>
  </si>
  <si>
    <t>Omítka na stěnách jádrová vápenocementová, ručně</t>
  </si>
  <si>
    <t>KZS4 nad terénem : 16,84</t>
  </si>
  <si>
    <t>KZS2 nad terénem : 27,148</t>
  </si>
  <si>
    <t>KZS4 pod terénem : 8,42</t>
  </si>
  <si>
    <t>KZS2 pod terénem : 11,194</t>
  </si>
  <si>
    <t>Mezisoučet</t>
  </si>
  <si>
    <t>KZS1 30% : (320,7604+5,704+64,867)*0,3</t>
  </si>
  <si>
    <t>KZS3 30% : (86,986+198,524)*0,3</t>
  </si>
  <si>
    <t>ostění 30% : 173,988/2*0,3</t>
  </si>
  <si>
    <t>parapety 30% : 63,154*0,3</t>
  </si>
  <si>
    <t>602022188RT2</t>
  </si>
  <si>
    <t>Omítka tenkovrstvá na stěnách silikonová pastózní probarvená s přídavkem biocidů zrnitost 2,0 mm</t>
  </si>
  <si>
    <t>KZS1 : 320,7604+5,704+64,867</t>
  </si>
  <si>
    <t>KZS3 : 86,986+198,524</t>
  </si>
  <si>
    <t>ostění : 173,988</t>
  </si>
  <si>
    <t>602022191R00</t>
  </si>
  <si>
    <t>Penetrační nátěr stěn pod tenkovrstvou omítku</t>
  </si>
  <si>
    <t>620991121R00</t>
  </si>
  <si>
    <t>Zakrývání výplní vnějších otvorů z lešení</t>
  </si>
  <si>
    <t>2,47*2,05*23</t>
  </si>
  <si>
    <t>2,65*1,75*4</t>
  </si>
  <si>
    <t>0,8*0,6*1</t>
  </si>
  <si>
    <t>2,*2,35*26</t>
  </si>
  <si>
    <t>2,7*0,6*4</t>
  </si>
  <si>
    <t>0,85*2</t>
  </si>
  <si>
    <t>2,*2,2*4</t>
  </si>
  <si>
    <t>1,65*3,06*8</t>
  </si>
  <si>
    <t>1,3*2,35*2+1,4*2,95*2</t>
  </si>
  <si>
    <t>622300131R00</t>
  </si>
  <si>
    <t>Vyrovnávací tmel tl. do 5 mm</t>
  </si>
  <si>
    <t>ostění : 173,988/2</t>
  </si>
  <si>
    <t>622323041R00</t>
  </si>
  <si>
    <t xml:space="preserve">Penetrace podkladu </t>
  </si>
  <si>
    <t>parapety : 63,154</t>
  </si>
  <si>
    <t>KZS1 30% pod vyrovnání : (320,7604+5,704+64,867)*0,3</t>
  </si>
  <si>
    <t>KZS3 30% pod vyrovnání : (86,986+198,524)*0,3</t>
  </si>
  <si>
    <t>ostění 30% pod vyrovnání : 173,988/2*0,3</t>
  </si>
  <si>
    <t>parapety 30% pod vyrovnání : 63,154*0,3</t>
  </si>
  <si>
    <t>622311524RV1</t>
  </si>
  <si>
    <t>Zateplovací systém, sokl, XPS, tl. 140 mm zakončený stěrkou s výztužnou tkaninou</t>
  </si>
  <si>
    <t>vč. D+M systémových lišt</t>
  </si>
  <si>
    <t>POP</t>
  </si>
  <si>
    <t/>
  </si>
  <si>
    <t>Součinitel tepelné vodivosti  izolantu 0,034 W/mK.</t>
  </si>
  <si>
    <t xml:space="preserve">KZS4 - nad terénem : </t>
  </si>
  <si>
    <t>pravá část : (9,11+0,23+4,33)*0,4+14*0,17</t>
  </si>
  <si>
    <t>levá část : (9,11+0,23+4,33)*0,4+14*0,17</t>
  </si>
  <si>
    <t>střední část : (18,35+10,28)*0,4</t>
  </si>
  <si>
    <t xml:space="preserve">KZS 4 - pod terénem : </t>
  </si>
  <si>
    <t>pravá část : (9,11+0,23+4,33)*0,2</t>
  </si>
  <si>
    <t>levá část : (9,11+0,23+4,33)*0,2</t>
  </si>
  <si>
    <t>střední část : (18,35+10,28)*0,2</t>
  </si>
  <si>
    <t>622311525RV1</t>
  </si>
  <si>
    <t>Zateplovací systém, sokl, XPS, tl. 160 mm zakončený stěrkou s výztužnou tkaninou</t>
  </si>
  <si>
    <t>pravá část : (6,1+14,95)*0,4</t>
  </si>
  <si>
    <t>levá část : (6,1+14,95)*0,4</t>
  </si>
  <si>
    <t>pravá část : (6,1+14,95)*0,2</t>
  </si>
  <si>
    <t>levá část : (6,1+14,95)*0,2</t>
  </si>
  <si>
    <t>622311330RT7</t>
  </si>
  <si>
    <t>Zateplovací systém, fasáda, EPS F s grafitem, tl. 60 mm zakončený stěrkou s výztužnou tkaninou</t>
  </si>
  <si>
    <t>Součinitel tepelné vodivosti  izolantu 0,031 W/mK.</t>
  </si>
  <si>
    <t xml:space="preserve">KZS3 : </t>
  </si>
  <si>
    <t>pravá strana : 14,95*7,26</t>
  </si>
  <si>
    <t>-2,65*1,75*2</t>
  </si>
  <si>
    <t>levá strana : 14,95*7,26</t>
  </si>
  <si>
    <t>622311331RT7</t>
  </si>
  <si>
    <t>Zateplovací systém, fasáda, EPS šedý, tl. 80 mm zakončený stěrkou s výztužnou tkaninou</t>
  </si>
  <si>
    <t>Součinitel tepelné vodivosti  izolantu 0,032 W/mK.</t>
  </si>
  <si>
    <t xml:space="preserve">KZS1 : </t>
  </si>
  <si>
    <t>pravá strana : 0,4*7,13</t>
  </si>
  <si>
    <t>levá strana : 0,4*7,13</t>
  </si>
  <si>
    <t>622311332RT7</t>
  </si>
  <si>
    <t>Zateplovací systém, fasáda, EPS F s grafitem, tl. 100 mm zakončený stěrkou s výztužnou tkaninou</t>
  </si>
  <si>
    <t>pravá strana : 6,1*7,13</t>
  </si>
  <si>
    <t>levá strana : 6,1*7,13</t>
  </si>
  <si>
    <t>622311334RT7</t>
  </si>
  <si>
    <t>Zateplovací systém, fasáda, EPS šedý, tl. 140 mm zakončený stěrkou s výztužnou tkaninou</t>
  </si>
  <si>
    <t>pravá strana : 12,325*7,13</t>
  </si>
  <si>
    <t>-2,7*2,05*7</t>
  </si>
  <si>
    <t>-2,7*0,6</t>
  </si>
  <si>
    <t>-3,215*2,22</t>
  </si>
  <si>
    <t>18,025*7,13</t>
  </si>
  <si>
    <t>-2,7*2,35*7</t>
  </si>
  <si>
    <t>-1,3*2,35</t>
  </si>
  <si>
    <t>-1,4*2,82</t>
  </si>
  <si>
    <t>-1,65*3,06*4</t>
  </si>
  <si>
    <t>pravá strana odskok z boku : 0,23*7,13</t>
  </si>
  <si>
    <t>levá strana : 12,325*7,13</t>
  </si>
  <si>
    <t>levá strana odskok z boku : 0,23*7,13</t>
  </si>
  <si>
    <t>střední strana : 18,35*7,13</t>
  </si>
  <si>
    <t>-2,7*2,05*9</t>
  </si>
  <si>
    <t>-2,7*0,6*2</t>
  </si>
  <si>
    <t>-3,215*2,2*2</t>
  </si>
  <si>
    <t>-1,53*3,1</t>
  </si>
  <si>
    <t>střední strana vstup : 1,53*2,9-1,7-0,48</t>
  </si>
  <si>
    <t>3*0,94*2</t>
  </si>
  <si>
    <t>1,53*0,94</t>
  </si>
  <si>
    <t>18,35*7,13</t>
  </si>
  <si>
    <t>-2,7*2,35*12</t>
  </si>
  <si>
    <t>622311352RT7</t>
  </si>
  <si>
    <t>Zateplovací systém, ostění, EPS šedý, tl. 20 mm zakončený stěrkou s výztužnou tkaninou</t>
  </si>
  <si>
    <t>Vč. D+M systémových lišt (okenní rohové lišty s okapničkou v nadpraží a rohových lišt v ostění, připojovací APU lišty, aj. dle požadavku PD).</t>
  </si>
  <si>
    <t>střední strana hlavní vstupy : ((3,215*2,35)-(2,7*2,2))*2</t>
  </si>
  <si>
    <t>1,45*2,35*2</t>
  </si>
  <si>
    <t>střední strana hlavní vstup ostění : 1,55*2,2*2*2</t>
  </si>
  <si>
    <t>střední strana hlavní vstup strop : 2,7*1,62*2</t>
  </si>
  <si>
    <t>pravá strana hlavní vstupy : ((3,215*2,35)-(2,7*2,2))</t>
  </si>
  <si>
    <t>1,45*2,35</t>
  </si>
  <si>
    <t>pravá strana hlavní vstup ostění : 1,55*2,2*2</t>
  </si>
  <si>
    <t>pravá strana hlavní vstup strop : 2,7*1,62</t>
  </si>
  <si>
    <t>levá strana hlavní vstupy : ((3,215*2,35)-(2,7*2,2))</t>
  </si>
  <si>
    <t>levá strana hlavní vstup ostění : 1,55*2,2*2</t>
  </si>
  <si>
    <t>levá strana hlavní vstup strop : 2,7*1,62</t>
  </si>
  <si>
    <t xml:space="preserve">ostění : </t>
  </si>
  <si>
    <t>(2,7+2,05+2,05)*0,3*23</t>
  </si>
  <si>
    <t>(2,65+1,75+1,75)*0,3*4</t>
  </si>
  <si>
    <t>(0,8+0,6+0,6)*0,3</t>
  </si>
  <si>
    <t>(2,7+2,35+2,35)*0,3*26</t>
  </si>
  <si>
    <t>(2,7+0,6+0,6)*0,3*4</t>
  </si>
  <si>
    <t>(2+2+2)*0,3</t>
  </si>
  <si>
    <t>(2,95+2,95+2,7)*0,3*2</t>
  </si>
  <si>
    <t>(1,65+3,06+3,06)*0,8*8</t>
  </si>
  <si>
    <t>622311563R00</t>
  </si>
  <si>
    <t>Zateplovací systém, parapet, XPS, tl. 20-30 mm</t>
  </si>
  <si>
    <t>vč. D+M systémových lišt.</t>
  </si>
  <si>
    <t>(34,2+42+2,9)*0,42</t>
  </si>
  <si>
    <t>622391121R00</t>
  </si>
  <si>
    <t>Příplatek za zapuštěné hmoždinky (STR) 6 ks/m2</t>
  </si>
  <si>
    <t>622311041R00</t>
  </si>
  <si>
    <t>Zaklád.sada ETICS,zaklád.+okapní profil PVC</t>
  </si>
  <si>
    <t>m</t>
  </si>
  <si>
    <t>622311111R00</t>
  </si>
  <si>
    <t xml:space="preserve">Dilatační průběžný profil, zateplovací systém </t>
  </si>
  <si>
    <t>7,6*2</t>
  </si>
  <si>
    <t>5*2</t>
  </si>
  <si>
    <t>622432112R00</t>
  </si>
  <si>
    <t>Omítka stěn soklová střednězrnná vč. penetrace</t>
  </si>
  <si>
    <t>KZS4 : 16,84</t>
  </si>
  <si>
    <t>KZS2 : 27,148</t>
  </si>
  <si>
    <t>622474115R00</t>
  </si>
  <si>
    <t>Reprofilace beton.povrchů sanační maltou, tl.15 mm</t>
  </si>
  <si>
    <t>anglický dvorek : (1+0,6)*2*0,6+0,6*2</t>
  </si>
  <si>
    <t>622473001R00</t>
  </si>
  <si>
    <t xml:space="preserve">Kontaktní nátěr pod reprofil. </t>
  </si>
  <si>
    <t>622904112R00</t>
  </si>
  <si>
    <t>Očištění fasád tlakovou vodou složitost 1 - 2</t>
  </si>
  <si>
    <t>622904121R00</t>
  </si>
  <si>
    <t>Ruční čištění ocelovým kartáčem</t>
  </si>
  <si>
    <t>62-001.RXX</t>
  </si>
  <si>
    <t xml:space="preserve">Příplatek za barevnost silikonových tenkovrstvý omítek dle PD </t>
  </si>
  <si>
    <t>viz. barené provedení</t>
  </si>
  <si>
    <t>- vzorkování</t>
  </si>
  <si>
    <t>62-003.RXX</t>
  </si>
  <si>
    <t>Výtažná a odtrhová zkouška</t>
  </si>
  <si>
    <t>62-004.RXX</t>
  </si>
  <si>
    <t>Zaměření rovinatosti ploch</t>
  </si>
  <si>
    <t>62-005.RXX</t>
  </si>
  <si>
    <t>D+M malba na fasádě - grafika dle stávající - pastelky (cca 5x3 m)</t>
  </si>
  <si>
    <t>8-001.RXX</t>
  </si>
  <si>
    <t xml:space="preserve">Pročištění odtoku dešťové vody anglického dvorku </t>
  </si>
  <si>
    <t>kus</t>
  </si>
  <si>
    <t>941941032R00</t>
  </si>
  <si>
    <t>Montáž lešení lehkého řadového s podlahami, š. do 1 m, výšky do 30 m</t>
  </si>
  <si>
    <t>Včetně kotvení lešení.</t>
  </si>
  <si>
    <t>150*7,6</t>
  </si>
  <si>
    <t>941941192R00</t>
  </si>
  <si>
    <t>Příplatek za každý měsíc použití lešení k pol.1032</t>
  </si>
  <si>
    <t>1140*5</t>
  </si>
  <si>
    <t>941941832R00</t>
  </si>
  <si>
    <t>Demontáž lešení lehkého řadového s podlahami, š. do 1 m, výšky do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</si>
  <si>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</si>
  <si>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</si>
  <si>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</si>
  <si>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</si>
  <si>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</si>
  <si>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</si>
  <si>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</si>
  <si>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</si>
  <si>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</si>
  <si>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</si>
  <si>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14*5</t>
  </si>
  <si>
    <t>944945812R00</t>
  </si>
  <si>
    <t>Demontáž záchytné stříšky H 4,5 m, šířky do 2 m</t>
  </si>
  <si>
    <t>965081702R00</t>
  </si>
  <si>
    <t xml:space="preserve">Bourání soklíků z dlažeb keramických </t>
  </si>
  <si>
    <t>terasa : 36</t>
  </si>
  <si>
    <t>978015241R00</t>
  </si>
  <si>
    <t>Otlučení omítek vnějších MVC v složit.1-4 do 30 %</t>
  </si>
  <si>
    <t>96-001.RXX</t>
  </si>
  <si>
    <t>Demontáž cedulek, čísel popisných, výustků VZT aj. dílů vyskytujících se na fasádě vč. úschovy a zpětné montáže</t>
  </si>
  <si>
    <t>96-002.RXX</t>
  </si>
  <si>
    <t>Demontáž osvětlení, vypínačů, zvonkového tabla u vstupů, úschova a zpětná montáž</t>
  </si>
  <si>
    <t>999281211R00</t>
  </si>
  <si>
    <t>Přesun hmot, opravy vněj. plášťů výšky do 25 m</t>
  </si>
  <si>
    <t>Přesun hmot</t>
  </si>
  <si>
    <t>POL7_</t>
  </si>
  <si>
    <t>711170201R00</t>
  </si>
  <si>
    <t>Odstranění izolace proti vlhkosti na ploše svislé, fólie, volně</t>
  </si>
  <si>
    <t>nopová folie : 20</t>
  </si>
  <si>
    <t>711212000RT4</t>
  </si>
  <si>
    <t xml:space="preserve">Penetrace podkladu pod hydroizolační hmoty včetně dodávky </t>
  </si>
  <si>
    <t>711212002RT1</t>
  </si>
  <si>
    <t xml:space="preserve">Stěrka hydroizolační včetně dodávky </t>
  </si>
  <si>
    <t>dvouvrstvá</t>
  </si>
  <si>
    <t>pravá část : (9,11+0,23+4,33)*0,5</t>
  </si>
  <si>
    <t>levá část : (9,11+0,23+4,33)*0,5</t>
  </si>
  <si>
    <t>střední část : (18,35+10,28)*0,5</t>
  </si>
  <si>
    <t>pravá část : (6,1+14,95)*0,5</t>
  </si>
  <si>
    <t>levá část : (6,1+14,95)*0,5</t>
  </si>
  <si>
    <t>711823121RT2</t>
  </si>
  <si>
    <t>Montáž nopové fólie svisle včetně dodávky fólie</t>
  </si>
  <si>
    <t>711823129RT2</t>
  </si>
  <si>
    <t>Montáž ukončovací lišty k nopové fólii včetně dodávky lišty</t>
  </si>
  <si>
    <t>711-001.RXX</t>
  </si>
  <si>
    <t>Demontáž lišty nopové folie</t>
  </si>
  <si>
    <t>998711101R00</t>
  </si>
  <si>
    <t>Přesun hmot pro izolace proti vodě, výšky do 6 m</t>
  </si>
  <si>
    <t>712300833RT1</t>
  </si>
  <si>
    <t>Odstranění povlakové krytiny střech do 10°, 3 vrstvy z ploch jednotlivě do 10 m2</t>
  </si>
  <si>
    <t>zastřešení vstupu : 6,5*1,5*2</t>
  </si>
  <si>
    <t>712311101RZ1</t>
  </si>
  <si>
    <t>Provedení povlakové krytiny střech do 10°, asfaltovým penetračním nátěrem 1x nátěr - včetně dodávky asfaltového penetračního nátěru</t>
  </si>
  <si>
    <t>712341559RT2</t>
  </si>
  <si>
    <t>Provedení povlakové krytiny střech do 10°, asfaltovými pásy, přitavení celoplošně 2 vrstvy - asfaltový pás ve specifikaci</t>
  </si>
  <si>
    <t>6,5*1,5*2</t>
  </si>
  <si>
    <t>628522501R</t>
  </si>
  <si>
    <t>Pás asfaltový modifikovaný SBS, nosná  vložka z polyesterové rohože, posyp tl. 4,2 mm</t>
  </si>
  <si>
    <t>19,5*1,2</t>
  </si>
  <si>
    <t>62852265R</t>
  </si>
  <si>
    <t>Pás asfaltový modifikovaný SBS, natavovací, kotvicí</t>
  </si>
  <si>
    <t>998712101R00</t>
  </si>
  <si>
    <t>Přesun hmot pro povlakové krytiny, výšky do 6 m</t>
  </si>
  <si>
    <t>713131131R00</t>
  </si>
  <si>
    <t>Montáž tepelné izolace stěn</t>
  </si>
  <si>
    <t>Očištění povrchu stěny od prachu, nařezání izolačních desek na požadovaný rozměr, nanesení lepicího tmelu, osazení desek.</t>
  </si>
  <si>
    <t>dilatace : 25,2*1</t>
  </si>
  <si>
    <t>63140541R</t>
  </si>
  <si>
    <t>Deska izolační minerální tl. 50 mm</t>
  </si>
  <si>
    <t>součinitel tepelné vodivosti 0,039 W/mK</t>
  </si>
  <si>
    <t>25,2*1,02</t>
  </si>
  <si>
    <t>998713101R00</t>
  </si>
  <si>
    <t>Přesun hmot pro izolace tepelné, výšky do 6 m</t>
  </si>
  <si>
    <t>728415811R00</t>
  </si>
  <si>
    <t>Demontáž mřížky větrací nebo ventilační do 0,04 m2</t>
  </si>
  <si>
    <t>728415812R00</t>
  </si>
  <si>
    <t>Demontáž mřížky větrací nebo ventilační do 0,10 m2</t>
  </si>
  <si>
    <t>728-001.RXX</t>
  </si>
  <si>
    <t>D+M nerez větrací mřížky 250x250 mm</t>
  </si>
  <si>
    <t>Kompletní provedení a dodávka dle výpisu prvků a PD.</t>
  </si>
  <si>
    <t>VM : 1</t>
  </si>
  <si>
    <t>728-002.RXX</t>
  </si>
  <si>
    <t>D+M nerez větrací mřížky 230x330 mm</t>
  </si>
  <si>
    <t>728-003.RXX</t>
  </si>
  <si>
    <t>D+M nerez větrací mřížky 600x200 mm</t>
  </si>
  <si>
    <t>VM : 3</t>
  </si>
  <si>
    <t>728-004.RXX</t>
  </si>
  <si>
    <t>D+M nerez větrací mřížky 420x200 mm</t>
  </si>
  <si>
    <t>728-005.RXX</t>
  </si>
  <si>
    <t>D+M nerez větrací mřížky 650x300 mm</t>
  </si>
  <si>
    <t>anglický dvorek : 1</t>
  </si>
  <si>
    <t>728-006.RXX</t>
  </si>
  <si>
    <t>Zaslepení větracích otvorů přes atiku PUR pěnou</t>
  </si>
  <si>
    <t>998728201R00</t>
  </si>
  <si>
    <t>Přesun hmot pro vzduchotechniku, výšky do 6 m</t>
  </si>
  <si>
    <t>764812520R00</t>
  </si>
  <si>
    <t>Okapní plech z poplastovaného plechu tl. 0,5 mm rš 240 mm</t>
  </si>
  <si>
    <t>Kompletní provedení a dodávka dle PD a výpisu prvků.</t>
  </si>
  <si>
    <t>K/9 : 13,4</t>
  </si>
  <si>
    <t>764813133R00</t>
  </si>
  <si>
    <t>Lemování zdí z poplastovaného plechu tl. 0,7 mm, rš 300 mm</t>
  </si>
  <si>
    <t>K/8 : 12,94</t>
  </si>
  <si>
    <t>764908108RT2</t>
  </si>
  <si>
    <t>Odpadní trouby kruhové SROR, D 87 mm poplastovaný plech</t>
  </si>
  <si>
    <t>včetně kolena, objímky, mezikusu, spojovacího materiálu a zednické výpomoci.</t>
  </si>
  <si>
    <t>K/11 : 5</t>
  </si>
  <si>
    <t>764908104RT2</t>
  </si>
  <si>
    <t>Žlab podokapní půlkruhový R,velikost 125 mm poplastovaný plech</t>
  </si>
  <si>
    <t>včetně háku, čela a spojky.</t>
  </si>
  <si>
    <t>K/11 : 13,4</t>
  </si>
  <si>
    <t>764908101RT2</t>
  </si>
  <si>
    <t>Kotlík žlabový kónický SOK,vel.žlabu 125 mm poplastovaný plech</t>
  </si>
  <si>
    <t>764814533R00</t>
  </si>
  <si>
    <t>Závětrná lišta z poplastovaného plechu tl. 0,5 mm, rš 310 mm</t>
  </si>
  <si>
    <t>K/10 : 5,8</t>
  </si>
  <si>
    <t>764908309RT3</t>
  </si>
  <si>
    <t>Oplechování parapetů, rš 450 mm poplastovaný plech tl. 0,7 mm barva šedá</t>
  </si>
  <si>
    <t>K/2 : 62,1+10,6</t>
  </si>
  <si>
    <t>764908310RT3</t>
  </si>
  <si>
    <t>Oplechování parapetů, rš 550 mm poplastovaný plech tl. 0,7 mm barva šedá</t>
  </si>
  <si>
    <t>K/1 : 34,2+42+2,9</t>
  </si>
  <si>
    <t>764321860R00</t>
  </si>
  <si>
    <t>Demontáž oplechování, rš 1000 mm</t>
  </si>
  <si>
    <t>oplechování u balkonových deří : 6,6</t>
  </si>
  <si>
    <t>764352800R00</t>
  </si>
  <si>
    <t>Demontáž žlabů půlkruh. rovných</t>
  </si>
  <si>
    <t>764359810R00</t>
  </si>
  <si>
    <t>Demontáž kotlíku kónického, sklon do 30°</t>
  </si>
  <si>
    <t>764396810R00</t>
  </si>
  <si>
    <t>Demontáž krycí dilatační lišty</t>
  </si>
  <si>
    <t>764410880R00</t>
  </si>
  <si>
    <t>Demontáž oplechování parapetů,rš od 400 do 600 mm</t>
  </si>
  <si>
    <t>34,2+42+2,9</t>
  </si>
  <si>
    <t>62,1+10,6</t>
  </si>
  <si>
    <t>764421850R00</t>
  </si>
  <si>
    <t>Demontáž oplechování,rš od 250 do 330 mm</t>
  </si>
  <si>
    <t>12,94+13,4+5,8</t>
  </si>
  <si>
    <t>764454801R00</t>
  </si>
  <si>
    <t>Demontáž odpadních trub kruhových, D 75 a 100 mm</t>
  </si>
  <si>
    <t>764906310RSX</t>
  </si>
  <si>
    <t>Oplechování u balkonových dveří, rš 950 mm poplastovaný plech tl. 0,7 mm barva šedá</t>
  </si>
  <si>
    <t>K/3 : 6,6</t>
  </si>
  <si>
    <t>998764102R00</t>
  </si>
  <si>
    <t>Přesun hmot pro klempířské konstr., výšky do 12 m</t>
  </si>
  <si>
    <t>767996801R00</t>
  </si>
  <si>
    <t>Demontáž atypických ocelových konstr. do 50 kg</t>
  </si>
  <si>
    <t>kg</t>
  </si>
  <si>
    <t>zábradlí : 6,3*30</t>
  </si>
  <si>
    <t>4,85*30</t>
  </si>
  <si>
    <t>zábradlí fr. okna : 4*40</t>
  </si>
  <si>
    <t>ochranné ocelové mříže : 100*4</t>
  </si>
  <si>
    <t>767-001.RXX</t>
  </si>
  <si>
    <t>D+M nerez zábradlí vč. kotvení a záslepek</t>
  </si>
  <si>
    <t>Z/1 : 6,3</t>
  </si>
  <si>
    <t>4,85*3</t>
  </si>
  <si>
    <t>767-002.RXX</t>
  </si>
  <si>
    <t>Úprava trubkového zábradlí vč. nátěru</t>
  </si>
  <si>
    <t>Položka zahrnuje:</t>
  </si>
  <si>
    <t>- demontáž jednoho pole</t>
  </si>
  <si>
    <t>- zkrácení o tl. zateplení</t>
  </si>
  <si>
    <t>- zpětná montáž vč. kotvení</t>
  </si>
  <si>
    <t>- nový nátěr - odstranění původního, 2x základ + 2x vrchní email</t>
  </si>
  <si>
    <t>Z/2 : 4</t>
  </si>
  <si>
    <t>767-003.RXX</t>
  </si>
  <si>
    <t>D+M nerez zábradlí (stavebnice) vč. kotvení a záslepek (délka špalety 1610 mm)</t>
  </si>
  <si>
    <t>Z/3 : 4</t>
  </si>
  <si>
    <t>767-004.RXX</t>
  </si>
  <si>
    <t>Úprava mříže anglického dvoru 1000x600 mm</t>
  </si>
  <si>
    <t>- demontáž mříže</t>
  </si>
  <si>
    <t>Z/6 : 1</t>
  </si>
  <si>
    <t>998767201R00</t>
  </si>
  <si>
    <t>Přesun hmot pro zámečnické konstr., výšky do 6 m</t>
  </si>
  <si>
    <t>771101210RT1</t>
  </si>
  <si>
    <t xml:space="preserve">Penetrace podkladu pod dlažby penetrační nátěr </t>
  </si>
  <si>
    <t>sokl : 36*0,15</t>
  </si>
  <si>
    <t>pás z keramické dlažby : 2</t>
  </si>
  <si>
    <t>771475014R00</t>
  </si>
  <si>
    <t>Obklad soklíků keram.rovných, tmel,výška 15 cm</t>
  </si>
  <si>
    <t>771479001R00</t>
  </si>
  <si>
    <t>Řezání dlaždic keramických pro soklíky</t>
  </si>
  <si>
    <t>36</t>
  </si>
  <si>
    <t>771575109R00</t>
  </si>
  <si>
    <t>Montáž keramické dlažby, hladké, na tmel, 300 x 300 m</t>
  </si>
  <si>
    <t>597820301R</t>
  </si>
  <si>
    <t>Dlaždice keramická mrazuvzdorná R10</t>
  </si>
  <si>
    <t>sokl : 36*0,15*1,2</t>
  </si>
  <si>
    <t>doplnění dlažby : 2*1,12</t>
  </si>
  <si>
    <t>998771101R00</t>
  </si>
  <si>
    <t>Přesun hmot pro podlahy z dlaždic, výšky do 6 m</t>
  </si>
  <si>
    <t>783201811R00</t>
  </si>
  <si>
    <t>Odstranění nátěrů z kovových konstrukc</t>
  </si>
  <si>
    <t>Z/4 : 0,65*0,55*1,2</t>
  </si>
  <si>
    <t>0,6*0,4*1,2</t>
  </si>
  <si>
    <t>783225600R00</t>
  </si>
  <si>
    <t>Nátěr syntetický kovových konstrukcí 2x email</t>
  </si>
  <si>
    <t>včetně pomocného lešení.</t>
  </si>
  <si>
    <t>783226100R00</t>
  </si>
  <si>
    <t>Nátěr syntetický kovových konstrukcí základní</t>
  </si>
  <si>
    <t>Z/4 : 0,65*0,55*1,2*2</t>
  </si>
  <si>
    <t>0,6*0,4*1,2*2</t>
  </si>
  <si>
    <t>M21-001.RXX</t>
  </si>
  <si>
    <t>Úprava přisazených svítidel nad vstupy</t>
  </si>
  <si>
    <t>- demontáž</t>
  </si>
  <si>
    <t>- úprava rozvodů</t>
  </si>
  <si>
    <t>- zpětná montáž vč. očištění</t>
  </si>
  <si>
    <t>M21-002.RXX</t>
  </si>
  <si>
    <t>Demontáž a zpětná montáže antén</t>
  </si>
  <si>
    <t>M21-003.RXX</t>
  </si>
  <si>
    <t>Demontáž hromosvodu vč. likvidace na skládku - vodorovná část 230 m, svislá část 40 m</t>
  </si>
  <si>
    <t>Kompletní provedení a dodávka dle PD.</t>
  </si>
  <si>
    <t>- demontáž hromosvodu vč. likvidace</t>
  </si>
  <si>
    <t>- nová svodná lana FeZn, kabel pr. 10 mm</t>
  </si>
  <si>
    <t>- vč. nahrazení střešních rozvodů</t>
  </si>
  <si>
    <t>- typové úchytky, konzoly a podložky</t>
  </si>
  <si>
    <t>- napojení na stávající zemniče</t>
  </si>
  <si>
    <t>- zajištění hromosvodné soustavy po dobu stavebních úprav</t>
  </si>
  <si>
    <t>- revize</t>
  </si>
  <si>
    <t>- likvidace odpadů na skládce</t>
  </si>
  <si>
    <t>M21-004.RXX</t>
  </si>
  <si>
    <t>D+M hromosvodu vč. nových vodičů FeZn, svorek, kotvících prvků, napojení na stávající svody, revize  - vodorovná část 230 m, svislá část 40 m</t>
  </si>
  <si>
    <t>M24-001.RXX</t>
  </si>
  <si>
    <t>Demontáž a zpětná montáž klimatizační jednotky vč. nového kotvení přes KZS, zprovoznění, revize</t>
  </si>
  <si>
    <t>979011111R00</t>
  </si>
  <si>
    <t>Svislá doprava suti a vybour. hmot za 2.NP a 1.PP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</si>
  <si>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</si>
  <si>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</si>
  <si>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</si>
  <si>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</si>
  <si>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</si>
  <si>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</si>
  <si>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</si>
  <si>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</si>
  <si>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</si>
  <si>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</si>
  <si>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- směs </t>
  </si>
  <si>
    <t>005124010R</t>
  </si>
  <si>
    <t>Koordinační a kompletační činnost</t>
  </si>
  <si>
    <t>Soubor</t>
  </si>
  <si>
    <t>VRN</t>
  </si>
  <si>
    <t>POL99_2</t>
  </si>
  <si>
    <t>Koordinace stavebních a technologických dodávek stavby.</t>
  </si>
  <si>
    <t>Kompletační činnost (dodržování BOZP, fotodokumentace, vzorkování, dokumentace skutečného stavu aj dle SOD)</t>
  </si>
  <si>
    <t>220890202R00</t>
  </si>
  <si>
    <t>Revize a zkoušky</t>
  </si>
  <si>
    <t>soubor</t>
  </si>
  <si>
    <t>POL99_8</t>
  </si>
  <si>
    <t>005121 R</t>
  </si>
  <si>
    <t>Zařízení staveniště</t>
  </si>
  <si>
    <t>Veškeré náklady spojené s vybudováním, provozem a odstraněním zařízení staveniště, zabezpečení stavby proti vniknutí nežádoucích osob.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</si>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</sst>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5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17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3">
      <c r="A4" s="111">
        <v>4487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SUMIF(F49:F70,A16,I49:I70)+SUMIF(F49:F70,"PSU",I49:I70)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SUMIF(F49:F70,A17,I49:I70)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SUMIF(F49:F70,A18,I49:I70)</f>
        <v>0</v>
      </c>
      <c r="J18" s="85"/>
    </row>
    <row r="19" spans="1:10" ht="23.25" customHeight="1" x14ac:dyDescent="0.3">
      <c r="A19" s="196" t="s">
        <v>96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SUMIF(F49:F70,A19,I49:I70)</f>
        <v>0</v>
      </c>
      <c r="J19" s="85"/>
    </row>
    <row r="20" spans="1:10" ht="23.25" customHeight="1" x14ac:dyDescent="0.3">
      <c r="A20" s="196" t="s">
        <v>97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SUMIF(F49:F70,A20,I49:I70)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50</v>
      </c>
      <c r="C39" s="147"/>
      <c r="D39" s="147"/>
      <c r="E39" s="147"/>
      <c r="F39" s="148">
        <f>'SO 01 01 Pol'!AE477</f>
        <v>0</v>
      </c>
      <c r="G39" s="149">
        <f>'SO 01 01 Pol'!AF477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44</v>
      </c>
      <c r="D40" s="153"/>
      <c r="E40" s="153"/>
      <c r="F40" s="154">
        <f>'SO 01 01 Pol'!AE477</f>
        <v>0</v>
      </c>
      <c r="G40" s="155">
        <f>'SO 01 01 Pol'!AF477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01 Pol'!AE477</f>
        <v>0</v>
      </c>
      <c r="G41" s="150">
        <f>'SO 01 01 Pol'!AF477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53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54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55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'SO 01 01 Pol'!G8</f>
        <v>0</v>
      </c>
      <c r="J49" s="189" t="str">
        <f>IF(I71=0,"",I49/I71*100)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'SO 01 01 Pol'!G23</f>
        <v>0</v>
      </c>
      <c r="J50" s="189" t="str">
        <f>IF(I71=0,"",I50/I71*100)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'SO 01 01 Pol'!G28</f>
        <v>0</v>
      </c>
      <c r="J51" s="189" t="str">
        <f>IF(I71=0,"",I51/I71*100)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'SO 01 01 Pol'!G30</f>
        <v>0</v>
      </c>
      <c r="J52" s="189" t="str">
        <f>IF(I71=0,"",I52/I71*100)</f>
        <v/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'SO 01 01 Pol'!G35</f>
        <v>0</v>
      </c>
      <c r="J53" s="189" t="str">
        <f>IF(I71=0,"",I53/I71*100)</f>
        <v/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'SO 01 01 Pol'!G248</f>
        <v>0</v>
      </c>
      <c r="J54" s="189" t="str">
        <f>IF(I71=0,"",I54/I71*100)</f>
        <v/>
      </c>
    </row>
    <row r="55" spans="1:10" ht="36.75" customHeight="1" x14ac:dyDescent="0.3">
      <c r="A55" s="178"/>
      <c r="B55" s="183" t="s">
        <v>67</v>
      </c>
      <c r="C55" s="184" t="s">
        <v>68</v>
      </c>
      <c r="D55" s="185"/>
      <c r="E55" s="185"/>
      <c r="F55" s="192" t="s">
        <v>26</v>
      </c>
      <c r="G55" s="193"/>
      <c r="H55" s="193"/>
      <c r="I55" s="193">
        <f>'SO 01 01 Pol'!G250</f>
        <v>0</v>
      </c>
      <c r="J55" s="189" t="str">
        <f>IF(I71=0,"",I55/I71*100)</f>
        <v/>
      </c>
    </row>
    <row r="56" spans="1:10" ht="36.75" customHeight="1" x14ac:dyDescent="0.3">
      <c r="A56" s="178"/>
      <c r="B56" s="183" t="s">
        <v>69</v>
      </c>
      <c r="C56" s="184" t="s">
        <v>70</v>
      </c>
      <c r="D56" s="185"/>
      <c r="E56" s="185"/>
      <c r="F56" s="192" t="s">
        <v>26</v>
      </c>
      <c r="G56" s="193"/>
      <c r="H56" s="193"/>
      <c r="I56" s="193">
        <f>'SO 01 01 Pol'!G264</f>
        <v>0</v>
      </c>
      <c r="J56" s="189" t="str">
        <f>IF(I71=0,"",I56/I71*100)</f>
        <v/>
      </c>
    </row>
    <row r="57" spans="1:10" ht="36.75" customHeight="1" x14ac:dyDescent="0.3">
      <c r="A57" s="178"/>
      <c r="B57" s="183" t="s">
        <v>71</v>
      </c>
      <c r="C57" s="184" t="s">
        <v>72</v>
      </c>
      <c r="D57" s="185"/>
      <c r="E57" s="185"/>
      <c r="F57" s="192" t="s">
        <v>26</v>
      </c>
      <c r="G57" s="193"/>
      <c r="H57" s="193"/>
      <c r="I57" s="193">
        <f>'SO 01 01 Pol'!G280</f>
        <v>0</v>
      </c>
      <c r="J57" s="189" t="str">
        <f>IF(I71=0,"",I57/I71*100)</f>
        <v/>
      </c>
    </row>
    <row r="58" spans="1:10" ht="36.75" customHeight="1" x14ac:dyDescent="0.3">
      <c r="A58" s="178"/>
      <c r="B58" s="183" t="s">
        <v>73</v>
      </c>
      <c r="C58" s="184" t="s">
        <v>74</v>
      </c>
      <c r="D58" s="185"/>
      <c r="E58" s="185"/>
      <c r="F58" s="192" t="s">
        <v>27</v>
      </c>
      <c r="G58" s="193"/>
      <c r="H58" s="193"/>
      <c r="I58" s="193">
        <f>'SO 01 01 Pol'!G282</f>
        <v>0</v>
      </c>
      <c r="J58" s="189" t="str">
        <f>IF(I71=0,"",I58/I71*100)</f>
        <v/>
      </c>
    </row>
    <row r="59" spans="1:10" ht="36.75" customHeight="1" x14ac:dyDescent="0.3">
      <c r="A59" s="178"/>
      <c r="B59" s="183" t="s">
        <v>75</v>
      </c>
      <c r="C59" s="184" t="s">
        <v>76</v>
      </c>
      <c r="D59" s="185"/>
      <c r="E59" s="185"/>
      <c r="F59" s="192" t="s">
        <v>27</v>
      </c>
      <c r="G59" s="193"/>
      <c r="H59" s="193"/>
      <c r="I59" s="193">
        <f>'SO 01 01 Pol'!G299</f>
        <v>0</v>
      </c>
      <c r="J59" s="189" t="str">
        <f>IF(I71=0,"",I59/I71*100)</f>
        <v/>
      </c>
    </row>
    <row r="60" spans="1:10" ht="36.75" customHeight="1" x14ac:dyDescent="0.3">
      <c r="A60" s="178"/>
      <c r="B60" s="183" t="s">
        <v>77</v>
      </c>
      <c r="C60" s="184" t="s">
        <v>78</v>
      </c>
      <c r="D60" s="185"/>
      <c r="E60" s="185"/>
      <c r="F60" s="192" t="s">
        <v>27</v>
      </c>
      <c r="G60" s="193"/>
      <c r="H60" s="193"/>
      <c r="I60" s="193">
        <f>'SO 01 01 Pol'!G312</f>
        <v>0</v>
      </c>
      <c r="J60" s="189" t="str">
        <f>IF(I71=0,"",I60/I71*100)</f>
        <v/>
      </c>
    </row>
    <row r="61" spans="1:10" ht="36.75" customHeight="1" x14ac:dyDescent="0.3">
      <c r="A61" s="178"/>
      <c r="B61" s="183" t="s">
        <v>79</v>
      </c>
      <c r="C61" s="184" t="s">
        <v>80</v>
      </c>
      <c r="D61" s="185"/>
      <c r="E61" s="185"/>
      <c r="F61" s="192" t="s">
        <v>27</v>
      </c>
      <c r="G61" s="193"/>
      <c r="H61" s="193"/>
      <c r="I61" s="193">
        <f>'SO 01 01 Pol'!G320</f>
        <v>0</v>
      </c>
      <c r="J61" s="189" t="str">
        <f>IF(I71=0,"",I61/I71*100)</f>
        <v/>
      </c>
    </row>
    <row r="62" spans="1:10" ht="36.75" customHeight="1" x14ac:dyDescent="0.3">
      <c r="A62" s="178"/>
      <c r="B62" s="183" t="s">
        <v>81</v>
      </c>
      <c r="C62" s="184" t="s">
        <v>82</v>
      </c>
      <c r="D62" s="185"/>
      <c r="E62" s="185"/>
      <c r="F62" s="192" t="s">
        <v>27</v>
      </c>
      <c r="G62" s="193"/>
      <c r="H62" s="193"/>
      <c r="I62" s="193">
        <f>'SO 01 01 Pol'!G340</f>
        <v>0</v>
      </c>
      <c r="J62" s="189" t="str">
        <f>IF(I71=0,"",I62/I71*100)</f>
        <v/>
      </c>
    </row>
    <row r="63" spans="1:10" ht="36.75" customHeight="1" x14ac:dyDescent="0.3">
      <c r="A63" s="178"/>
      <c r="B63" s="183" t="s">
        <v>83</v>
      </c>
      <c r="C63" s="184" t="s">
        <v>84</v>
      </c>
      <c r="D63" s="185"/>
      <c r="E63" s="185"/>
      <c r="F63" s="192" t="s">
        <v>27</v>
      </c>
      <c r="G63" s="193"/>
      <c r="H63" s="193"/>
      <c r="I63" s="193">
        <f>'SO 01 01 Pol'!G380</f>
        <v>0</v>
      </c>
      <c r="J63" s="189" t="str">
        <f>IF(I71=0,"",I63/I71*100)</f>
        <v/>
      </c>
    </row>
    <row r="64" spans="1:10" ht="36.75" customHeight="1" x14ac:dyDescent="0.3">
      <c r="A64" s="178"/>
      <c r="B64" s="183" t="s">
        <v>85</v>
      </c>
      <c r="C64" s="184" t="s">
        <v>86</v>
      </c>
      <c r="D64" s="185"/>
      <c r="E64" s="185"/>
      <c r="F64" s="192" t="s">
        <v>27</v>
      </c>
      <c r="G64" s="193"/>
      <c r="H64" s="193"/>
      <c r="I64" s="193">
        <f>'SO 01 01 Pol'!G411</f>
        <v>0</v>
      </c>
      <c r="J64" s="189" t="str">
        <f>IF(I71=0,"",I64/I71*100)</f>
        <v/>
      </c>
    </row>
    <row r="65" spans="1:10" ht="36.75" customHeight="1" x14ac:dyDescent="0.3">
      <c r="A65" s="178"/>
      <c r="B65" s="183" t="s">
        <v>87</v>
      </c>
      <c r="C65" s="184" t="s">
        <v>88</v>
      </c>
      <c r="D65" s="185"/>
      <c r="E65" s="185"/>
      <c r="F65" s="192" t="s">
        <v>27</v>
      </c>
      <c r="G65" s="193"/>
      <c r="H65" s="193"/>
      <c r="I65" s="193">
        <f>'SO 01 01 Pol'!G425</f>
        <v>0</v>
      </c>
      <c r="J65" s="189" t="str">
        <f>IF(I71=0,"",I65/I71*100)</f>
        <v/>
      </c>
    </row>
    <row r="66" spans="1:10" ht="36.75" customHeight="1" x14ac:dyDescent="0.3">
      <c r="A66" s="178"/>
      <c r="B66" s="183" t="s">
        <v>89</v>
      </c>
      <c r="C66" s="184" t="s">
        <v>90</v>
      </c>
      <c r="D66" s="185"/>
      <c r="E66" s="185"/>
      <c r="F66" s="192" t="s">
        <v>28</v>
      </c>
      <c r="G66" s="193"/>
      <c r="H66" s="193"/>
      <c r="I66" s="193">
        <f>'SO 01 01 Pol'!G436</f>
        <v>0</v>
      </c>
      <c r="J66" s="189" t="str">
        <f>IF(I71=0,"",I66/I71*100)</f>
        <v/>
      </c>
    </row>
    <row r="67" spans="1:10" ht="36.75" customHeight="1" x14ac:dyDescent="0.3">
      <c r="A67" s="178"/>
      <c r="B67" s="183" t="s">
        <v>91</v>
      </c>
      <c r="C67" s="184" t="s">
        <v>92</v>
      </c>
      <c r="D67" s="185"/>
      <c r="E67" s="185"/>
      <c r="F67" s="192" t="s">
        <v>28</v>
      </c>
      <c r="G67" s="193"/>
      <c r="H67" s="193"/>
      <c r="I67" s="193">
        <f>'SO 01 01 Pol'!G458</f>
        <v>0</v>
      </c>
      <c r="J67" s="189" t="str">
        <f>IF(I71=0,"",I67/I71*100)</f>
        <v/>
      </c>
    </row>
    <row r="68" spans="1:10" ht="36.75" customHeight="1" x14ac:dyDescent="0.3">
      <c r="A68" s="178"/>
      <c r="B68" s="183" t="s">
        <v>93</v>
      </c>
      <c r="C68" s="184" t="s">
        <v>94</v>
      </c>
      <c r="D68" s="185"/>
      <c r="E68" s="185"/>
      <c r="F68" s="192" t="s">
        <v>95</v>
      </c>
      <c r="G68" s="193"/>
      <c r="H68" s="193"/>
      <c r="I68" s="193">
        <f>'SO 01 01 Pol'!G460</f>
        <v>0</v>
      </c>
      <c r="J68" s="189" t="str">
        <f>IF(I71=0,"",I68/I71*100)</f>
        <v/>
      </c>
    </row>
    <row r="69" spans="1:10" ht="36.75" customHeight="1" x14ac:dyDescent="0.3">
      <c r="A69" s="178"/>
      <c r="B69" s="183" t="s">
        <v>96</v>
      </c>
      <c r="C69" s="184" t="s">
        <v>29</v>
      </c>
      <c r="D69" s="185"/>
      <c r="E69" s="185"/>
      <c r="F69" s="192" t="s">
        <v>96</v>
      </c>
      <c r="G69" s="193"/>
      <c r="H69" s="193"/>
      <c r="I69" s="193">
        <f>'SO 01 01 Pol'!G467</f>
        <v>0</v>
      </c>
      <c r="J69" s="189" t="str">
        <f>IF(I71=0,"",I69/I71*100)</f>
        <v/>
      </c>
    </row>
    <row r="70" spans="1:10" ht="36.75" customHeight="1" x14ac:dyDescent="0.3">
      <c r="A70" s="178"/>
      <c r="B70" s="183" t="s">
        <v>97</v>
      </c>
      <c r="C70" s="184" t="s">
        <v>30</v>
      </c>
      <c r="D70" s="185"/>
      <c r="E70" s="185"/>
      <c r="F70" s="192" t="s">
        <v>97</v>
      </c>
      <c r="G70" s="193"/>
      <c r="H70" s="193"/>
      <c r="I70" s="193">
        <f>'SO 01 01 Pol'!G472</f>
        <v>0</v>
      </c>
      <c r="J70" s="189" t="str">
        <f>IF(I71=0,"",I70/I71*100)</f>
        <v/>
      </c>
    </row>
    <row r="71" spans="1:10" ht="25.5" customHeight="1" x14ac:dyDescent="0.3">
      <c r="A71" s="179"/>
      <c r="B71" s="186" t="s">
        <v>1</v>
      </c>
      <c r="C71" s="187"/>
      <c r="D71" s="188"/>
      <c r="E71" s="188"/>
      <c r="F71" s="194"/>
      <c r="G71" s="195"/>
      <c r="H71" s="195"/>
      <c r="I71" s="195">
        <f>SUM(I49:I70)</f>
        <v>0</v>
      </c>
      <c r="J71" s="190">
        <f>SUM(J49:J70)</f>
        <v>0</v>
      </c>
    </row>
    <row r="72" spans="1:10" x14ac:dyDescent="0.3">
      <c r="F72" s="135"/>
      <c r="G72" s="135"/>
      <c r="H72" s="135"/>
      <c r="I72" s="135"/>
      <c r="J72" s="191"/>
    </row>
    <row r="73" spans="1:10" x14ac:dyDescent="0.3">
      <c r="F73" s="135"/>
      <c r="G73" s="135"/>
      <c r="H73" s="135"/>
      <c r="I73" s="135"/>
      <c r="J73" s="191"/>
    </row>
    <row r="74" spans="1:10" x14ac:dyDescent="0.3">
      <c r="F74" s="135"/>
      <c r="G74" s="135"/>
      <c r="H74" s="135"/>
      <c r="I74" s="135"/>
      <c r="J74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4D6A1-672F-4138-878C-B6298B9D9AD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98</v>
      </c>
    </row>
    <row r="2" spans="1:60" ht="25" customHeight="1" x14ac:dyDescent="0.3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99</v>
      </c>
    </row>
    <row r="3" spans="1:60" ht="25" customHeight="1" x14ac:dyDescent="0.3">
      <c r="A3" s="198" t="s">
        <v>9</v>
      </c>
      <c r="B3" s="49" t="s">
        <v>45</v>
      </c>
      <c r="C3" s="201" t="s">
        <v>44</v>
      </c>
      <c r="D3" s="199"/>
      <c r="E3" s="199"/>
      <c r="F3" s="199"/>
      <c r="G3" s="200"/>
      <c r="AC3" s="176" t="s">
        <v>99</v>
      </c>
      <c r="AG3" t="s">
        <v>100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101</v>
      </c>
    </row>
    <row r="5" spans="1:60" x14ac:dyDescent="0.3">
      <c r="D5" s="10"/>
    </row>
    <row r="6" spans="1:60" ht="37.299999999999997" x14ac:dyDescent="0.3">
      <c r="A6" s="208" t="s">
        <v>102</v>
      </c>
      <c r="B6" s="210" t="s">
        <v>103</v>
      </c>
      <c r="C6" s="210" t="s">
        <v>104</v>
      </c>
      <c r="D6" s="209" t="s">
        <v>105</v>
      </c>
      <c r="E6" s="208" t="s">
        <v>106</v>
      </c>
      <c r="F6" s="207" t="s">
        <v>107</v>
      </c>
      <c r="G6" s="208" t="s">
        <v>31</v>
      </c>
      <c r="H6" s="211" t="s">
        <v>32</v>
      </c>
      <c r="I6" s="211" t="s">
        <v>108</v>
      </c>
      <c r="J6" s="211" t="s">
        <v>33</v>
      </c>
      <c r="K6" s="211" t="s">
        <v>109</v>
      </c>
      <c r="L6" s="211" t="s">
        <v>110</v>
      </c>
      <c r="M6" s="211" t="s">
        <v>111</v>
      </c>
      <c r="N6" s="211" t="s">
        <v>112</v>
      </c>
      <c r="O6" s="211" t="s">
        <v>113</v>
      </c>
      <c r="P6" s="211" t="s">
        <v>114</v>
      </c>
      <c r="Q6" s="211" t="s">
        <v>115</v>
      </c>
      <c r="R6" s="211" t="s">
        <v>116</v>
      </c>
      <c r="S6" s="211" t="s">
        <v>117</v>
      </c>
      <c r="T6" s="211" t="s">
        <v>118</v>
      </c>
      <c r="U6" s="211" t="s">
        <v>119</v>
      </c>
      <c r="V6" s="211" t="s">
        <v>120</v>
      </c>
      <c r="W6" s="211" t="s">
        <v>121</v>
      </c>
      <c r="X6" s="211" t="s">
        <v>122</v>
      </c>
      <c r="Y6" s="211" t="s">
        <v>123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4" t="s">
        <v>124</v>
      </c>
      <c r="B8" s="245" t="s">
        <v>55</v>
      </c>
      <c r="C8" s="267" t="s">
        <v>56</v>
      </c>
      <c r="D8" s="246"/>
      <c r="E8" s="247"/>
      <c r="F8" s="248"/>
      <c r="G8" s="249">
        <f>SUMIF(AG9:AG22,"&lt;&gt;NOR",G9:G22)</f>
        <v>0</v>
      </c>
      <c r="H8" s="243"/>
      <c r="I8" s="243">
        <f>SUM(I9:I22)</f>
        <v>0</v>
      </c>
      <c r="J8" s="243"/>
      <c r="K8" s="243">
        <f>SUM(K9:K22)</f>
        <v>0</v>
      </c>
      <c r="L8" s="243"/>
      <c r="M8" s="243">
        <f>SUM(M9:M22)</f>
        <v>0</v>
      </c>
      <c r="N8" s="242"/>
      <c r="O8" s="242">
        <f>SUM(O9:O22)</f>
        <v>12.75</v>
      </c>
      <c r="P8" s="242"/>
      <c r="Q8" s="242">
        <f>SUM(Q9:Q22)</f>
        <v>7.04</v>
      </c>
      <c r="R8" s="243"/>
      <c r="S8" s="243"/>
      <c r="T8" s="243"/>
      <c r="U8" s="243"/>
      <c r="V8" s="243">
        <f>SUM(V9:V22)</f>
        <v>127.32000000000001</v>
      </c>
      <c r="W8" s="243"/>
      <c r="X8" s="243"/>
      <c r="Y8" s="243"/>
      <c r="AG8" t="s">
        <v>125</v>
      </c>
    </row>
    <row r="9" spans="1:60" outlineLevel="1" x14ac:dyDescent="0.3">
      <c r="A9" s="251">
        <v>1</v>
      </c>
      <c r="B9" s="252" t="s">
        <v>126</v>
      </c>
      <c r="C9" s="268" t="s">
        <v>127</v>
      </c>
      <c r="D9" s="253" t="s">
        <v>128</v>
      </c>
      <c r="E9" s="254">
        <v>51</v>
      </c>
      <c r="F9" s="255"/>
      <c r="G9" s="256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0.13800000000000001</v>
      </c>
      <c r="Q9" s="232">
        <f>ROUND(E9*P9,2)</f>
        <v>7.04</v>
      </c>
      <c r="R9" s="233"/>
      <c r="S9" s="233" t="s">
        <v>129</v>
      </c>
      <c r="T9" s="233" t="s">
        <v>129</v>
      </c>
      <c r="U9" s="233">
        <v>0.16</v>
      </c>
      <c r="V9" s="233">
        <f>ROUND(E9*U9,2)</f>
        <v>8.16</v>
      </c>
      <c r="W9" s="233"/>
      <c r="X9" s="233" t="s">
        <v>130</v>
      </c>
      <c r="Y9" s="233" t="s">
        <v>131</v>
      </c>
      <c r="Z9" s="212"/>
      <c r="AA9" s="212"/>
      <c r="AB9" s="212"/>
      <c r="AC9" s="212"/>
      <c r="AD9" s="212"/>
      <c r="AE9" s="212"/>
      <c r="AF9" s="212"/>
      <c r="AG9" s="212" t="s">
        <v>132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9" t="s">
        <v>133</v>
      </c>
      <c r="D10" s="235"/>
      <c r="E10" s="236">
        <v>51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134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51">
        <v>2</v>
      </c>
      <c r="B11" s="252" t="s">
        <v>135</v>
      </c>
      <c r="C11" s="268" t="s">
        <v>136</v>
      </c>
      <c r="D11" s="253" t="s">
        <v>137</v>
      </c>
      <c r="E11" s="254">
        <v>10.199999999999999</v>
      </c>
      <c r="F11" s="255"/>
      <c r="G11" s="256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3"/>
      <c r="S11" s="233" t="s">
        <v>129</v>
      </c>
      <c r="T11" s="233" t="s">
        <v>129</v>
      </c>
      <c r="U11" s="233">
        <v>3.5329999999999999</v>
      </c>
      <c r="V11" s="233">
        <f>ROUND(E11*U11,2)</f>
        <v>36.04</v>
      </c>
      <c r="W11" s="233"/>
      <c r="X11" s="233" t="s">
        <v>130</v>
      </c>
      <c r="Y11" s="233" t="s">
        <v>131</v>
      </c>
      <c r="Z11" s="212"/>
      <c r="AA11" s="212"/>
      <c r="AB11" s="212"/>
      <c r="AC11" s="212"/>
      <c r="AD11" s="212"/>
      <c r="AE11" s="212"/>
      <c r="AF11" s="212"/>
      <c r="AG11" s="212" t="s">
        <v>132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9" t="s">
        <v>138</v>
      </c>
      <c r="D12" s="235"/>
      <c r="E12" s="236">
        <v>10.199999999999999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134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57">
        <v>3</v>
      </c>
      <c r="B13" s="258" t="s">
        <v>139</v>
      </c>
      <c r="C13" s="270" t="s">
        <v>140</v>
      </c>
      <c r="D13" s="259" t="s">
        <v>137</v>
      </c>
      <c r="E13" s="260">
        <v>10.199999999999999</v>
      </c>
      <c r="F13" s="261"/>
      <c r="G13" s="262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3"/>
      <c r="S13" s="233" t="s">
        <v>129</v>
      </c>
      <c r="T13" s="233" t="s">
        <v>129</v>
      </c>
      <c r="U13" s="233">
        <v>0.66800000000000004</v>
      </c>
      <c r="V13" s="233">
        <f>ROUND(E13*U13,2)</f>
        <v>6.81</v>
      </c>
      <c r="W13" s="233"/>
      <c r="X13" s="233" t="s">
        <v>130</v>
      </c>
      <c r="Y13" s="233" t="s">
        <v>131</v>
      </c>
      <c r="Z13" s="212"/>
      <c r="AA13" s="212"/>
      <c r="AB13" s="212"/>
      <c r="AC13" s="212"/>
      <c r="AD13" s="212"/>
      <c r="AE13" s="212"/>
      <c r="AF13" s="212"/>
      <c r="AG13" s="212" t="s">
        <v>132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51">
        <v>4</v>
      </c>
      <c r="B14" s="252" t="s">
        <v>141</v>
      </c>
      <c r="C14" s="268" t="s">
        <v>142</v>
      </c>
      <c r="D14" s="253" t="s">
        <v>137</v>
      </c>
      <c r="E14" s="254">
        <v>51</v>
      </c>
      <c r="F14" s="255"/>
      <c r="G14" s="256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3"/>
      <c r="S14" s="233" t="s">
        <v>129</v>
      </c>
      <c r="T14" s="233" t="s">
        <v>129</v>
      </c>
      <c r="U14" s="233">
        <v>0.59099999999999997</v>
      </c>
      <c r="V14" s="233">
        <f>ROUND(E14*U14,2)</f>
        <v>30.14</v>
      </c>
      <c r="W14" s="233"/>
      <c r="X14" s="233" t="s">
        <v>130</v>
      </c>
      <c r="Y14" s="233" t="s">
        <v>131</v>
      </c>
      <c r="Z14" s="212"/>
      <c r="AA14" s="212"/>
      <c r="AB14" s="212"/>
      <c r="AC14" s="212"/>
      <c r="AD14" s="212"/>
      <c r="AE14" s="212"/>
      <c r="AF14" s="212"/>
      <c r="AG14" s="212" t="s">
        <v>132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3">
      <c r="A15" s="229"/>
      <c r="B15" s="230"/>
      <c r="C15" s="269" t="s">
        <v>143</v>
      </c>
      <c r="D15" s="235"/>
      <c r="E15" s="236">
        <v>51</v>
      </c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2"/>
      <c r="AA15" s="212"/>
      <c r="AB15" s="212"/>
      <c r="AC15" s="212"/>
      <c r="AD15" s="212"/>
      <c r="AE15" s="212"/>
      <c r="AF15" s="212"/>
      <c r="AG15" s="212" t="s">
        <v>134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3">
      <c r="A16" s="257">
        <v>5</v>
      </c>
      <c r="B16" s="258" t="s">
        <v>144</v>
      </c>
      <c r="C16" s="270" t="s">
        <v>145</v>
      </c>
      <c r="D16" s="259" t="s">
        <v>137</v>
      </c>
      <c r="E16" s="260">
        <v>10.199999999999999</v>
      </c>
      <c r="F16" s="261"/>
      <c r="G16" s="262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129</v>
      </c>
      <c r="T16" s="233" t="s">
        <v>129</v>
      </c>
      <c r="U16" s="233">
        <v>1.9379999999999999</v>
      </c>
      <c r="V16" s="233">
        <f>ROUND(E16*U16,2)</f>
        <v>19.77</v>
      </c>
      <c r="W16" s="233"/>
      <c r="X16" s="233" t="s">
        <v>130</v>
      </c>
      <c r="Y16" s="233" t="s">
        <v>131</v>
      </c>
      <c r="Z16" s="212"/>
      <c r="AA16" s="212"/>
      <c r="AB16" s="212"/>
      <c r="AC16" s="212"/>
      <c r="AD16" s="212"/>
      <c r="AE16" s="212"/>
      <c r="AF16" s="212"/>
      <c r="AG16" s="212" t="s">
        <v>132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3">
      <c r="A17" s="257">
        <v>6</v>
      </c>
      <c r="B17" s="258" t="s">
        <v>146</v>
      </c>
      <c r="C17" s="270" t="s">
        <v>147</v>
      </c>
      <c r="D17" s="259" t="s">
        <v>128</v>
      </c>
      <c r="E17" s="260">
        <v>150</v>
      </c>
      <c r="F17" s="261"/>
      <c r="G17" s="262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3"/>
      <c r="S17" s="233" t="s">
        <v>129</v>
      </c>
      <c r="T17" s="233" t="s">
        <v>148</v>
      </c>
      <c r="U17" s="233">
        <v>0.17</v>
      </c>
      <c r="V17" s="233">
        <f>ROUND(E17*U17,2)</f>
        <v>25.5</v>
      </c>
      <c r="W17" s="233"/>
      <c r="X17" s="233" t="s">
        <v>130</v>
      </c>
      <c r="Y17" s="233" t="s">
        <v>131</v>
      </c>
      <c r="Z17" s="212"/>
      <c r="AA17" s="212"/>
      <c r="AB17" s="212"/>
      <c r="AC17" s="212"/>
      <c r="AD17" s="212"/>
      <c r="AE17" s="212"/>
      <c r="AF17" s="212"/>
      <c r="AG17" s="212" t="s">
        <v>149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0.6" outlineLevel="1" x14ac:dyDescent="0.3">
      <c r="A18" s="257">
        <v>7</v>
      </c>
      <c r="B18" s="258" t="s">
        <v>150</v>
      </c>
      <c r="C18" s="270" t="s">
        <v>151</v>
      </c>
      <c r="D18" s="259" t="s">
        <v>137</v>
      </c>
      <c r="E18" s="260">
        <v>10.199999999999999</v>
      </c>
      <c r="F18" s="261"/>
      <c r="G18" s="262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3"/>
      <c r="S18" s="233" t="s">
        <v>129</v>
      </c>
      <c r="T18" s="233" t="s">
        <v>129</v>
      </c>
      <c r="U18" s="233">
        <v>0</v>
      </c>
      <c r="V18" s="233">
        <f>ROUND(E18*U18,2)</f>
        <v>0</v>
      </c>
      <c r="W18" s="233"/>
      <c r="X18" s="233" t="s">
        <v>130</v>
      </c>
      <c r="Y18" s="233" t="s">
        <v>131</v>
      </c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57">
        <v>8</v>
      </c>
      <c r="B19" s="258" t="s">
        <v>152</v>
      </c>
      <c r="C19" s="270" t="s">
        <v>153</v>
      </c>
      <c r="D19" s="259" t="s">
        <v>154</v>
      </c>
      <c r="E19" s="260">
        <v>1</v>
      </c>
      <c r="F19" s="261"/>
      <c r="G19" s="262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3"/>
      <c r="S19" s="233" t="s">
        <v>155</v>
      </c>
      <c r="T19" s="233" t="s">
        <v>156</v>
      </c>
      <c r="U19" s="233">
        <v>0</v>
      </c>
      <c r="V19" s="233">
        <f>ROUND(E19*U19,2)</f>
        <v>0</v>
      </c>
      <c r="W19" s="233"/>
      <c r="X19" s="233" t="s">
        <v>130</v>
      </c>
      <c r="Y19" s="233" t="s">
        <v>131</v>
      </c>
      <c r="Z19" s="212"/>
      <c r="AA19" s="212"/>
      <c r="AB19" s="212"/>
      <c r="AC19" s="212"/>
      <c r="AD19" s="212"/>
      <c r="AE19" s="212"/>
      <c r="AF19" s="212"/>
      <c r="AG19" s="212" t="s">
        <v>132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3">
      <c r="A20" s="257">
        <v>9</v>
      </c>
      <c r="B20" s="258" t="s">
        <v>157</v>
      </c>
      <c r="C20" s="270" t="s">
        <v>158</v>
      </c>
      <c r="D20" s="259" t="s">
        <v>128</v>
      </c>
      <c r="E20" s="260">
        <v>15</v>
      </c>
      <c r="F20" s="261"/>
      <c r="G20" s="262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3"/>
      <c r="S20" s="233" t="s">
        <v>129</v>
      </c>
      <c r="T20" s="233" t="s">
        <v>148</v>
      </c>
      <c r="U20" s="233">
        <v>0.06</v>
      </c>
      <c r="V20" s="233">
        <f>ROUND(E20*U20,2)</f>
        <v>0.9</v>
      </c>
      <c r="W20" s="233"/>
      <c r="X20" s="233" t="s">
        <v>159</v>
      </c>
      <c r="Y20" s="233" t="s">
        <v>131</v>
      </c>
      <c r="Z20" s="212"/>
      <c r="AA20" s="212"/>
      <c r="AB20" s="212"/>
      <c r="AC20" s="212"/>
      <c r="AD20" s="212"/>
      <c r="AE20" s="212"/>
      <c r="AF20" s="212"/>
      <c r="AG20" s="212" t="s">
        <v>160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3">
      <c r="A21" s="251">
        <v>10</v>
      </c>
      <c r="B21" s="252" t="s">
        <v>161</v>
      </c>
      <c r="C21" s="268" t="s">
        <v>162</v>
      </c>
      <c r="D21" s="253" t="s">
        <v>163</v>
      </c>
      <c r="E21" s="254">
        <v>12.75</v>
      </c>
      <c r="F21" s="255"/>
      <c r="G21" s="256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1</v>
      </c>
      <c r="O21" s="232">
        <f>ROUND(E21*N21,2)</f>
        <v>12.75</v>
      </c>
      <c r="P21" s="232">
        <v>0</v>
      </c>
      <c r="Q21" s="232">
        <f>ROUND(E21*P21,2)</f>
        <v>0</v>
      </c>
      <c r="R21" s="233" t="s">
        <v>164</v>
      </c>
      <c r="S21" s="233" t="s">
        <v>129</v>
      </c>
      <c r="T21" s="233" t="s">
        <v>129</v>
      </c>
      <c r="U21" s="233">
        <v>0</v>
      </c>
      <c r="V21" s="233">
        <f>ROUND(E21*U21,2)</f>
        <v>0</v>
      </c>
      <c r="W21" s="233"/>
      <c r="X21" s="233" t="s">
        <v>165</v>
      </c>
      <c r="Y21" s="233" t="s">
        <v>131</v>
      </c>
      <c r="Z21" s="212"/>
      <c r="AA21" s="212"/>
      <c r="AB21" s="212"/>
      <c r="AC21" s="212"/>
      <c r="AD21" s="212"/>
      <c r="AE21" s="212"/>
      <c r="AF21" s="212"/>
      <c r="AG21" s="212" t="s">
        <v>166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3">
      <c r="A22" s="229"/>
      <c r="B22" s="230"/>
      <c r="C22" s="269" t="s">
        <v>167</v>
      </c>
      <c r="D22" s="235"/>
      <c r="E22" s="236">
        <v>12.75</v>
      </c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2"/>
      <c r="AA22" s="212"/>
      <c r="AB22" s="212"/>
      <c r="AC22" s="212"/>
      <c r="AD22" s="212"/>
      <c r="AE22" s="212"/>
      <c r="AF22" s="212"/>
      <c r="AG22" s="212" t="s">
        <v>134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3">
      <c r="A23" s="244" t="s">
        <v>124</v>
      </c>
      <c r="B23" s="245" t="s">
        <v>57</v>
      </c>
      <c r="C23" s="267" t="s">
        <v>58</v>
      </c>
      <c r="D23" s="246"/>
      <c r="E23" s="247"/>
      <c r="F23" s="248"/>
      <c r="G23" s="249">
        <f>SUMIF(AG24:AG27,"&lt;&gt;NOR",G24:G27)</f>
        <v>0</v>
      </c>
      <c r="H23" s="243"/>
      <c r="I23" s="243">
        <f>SUM(I24:I27)</f>
        <v>0</v>
      </c>
      <c r="J23" s="243"/>
      <c r="K23" s="243">
        <f>SUM(K24:K27)</f>
        <v>0</v>
      </c>
      <c r="L23" s="243"/>
      <c r="M23" s="243">
        <f>SUM(M24:M27)</f>
        <v>0</v>
      </c>
      <c r="N23" s="242"/>
      <c r="O23" s="242">
        <f>SUM(O24:O27)</f>
        <v>2.38</v>
      </c>
      <c r="P23" s="242"/>
      <c r="Q23" s="242">
        <f>SUM(Q24:Q27)</f>
        <v>0</v>
      </c>
      <c r="R23" s="243"/>
      <c r="S23" s="243"/>
      <c r="T23" s="243"/>
      <c r="U23" s="243"/>
      <c r="V23" s="243">
        <f>SUM(V24:V27)</f>
        <v>25.89</v>
      </c>
      <c r="W23" s="243"/>
      <c r="X23" s="243"/>
      <c r="Y23" s="243"/>
      <c r="AG23" t="s">
        <v>125</v>
      </c>
    </row>
    <row r="24" spans="1:60" outlineLevel="1" x14ac:dyDescent="0.3">
      <c r="A24" s="251">
        <v>11</v>
      </c>
      <c r="B24" s="252" t="s">
        <v>168</v>
      </c>
      <c r="C24" s="268" t="s">
        <v>169</v>
      </c>
      <c r="D24" s="253" t="s">
        <v>128</v>
      </c>
      <c r="E24" s="254">
        <v>63.154000000000003</v>
      </c>
      <c r="F24" s="255"/>
      <c r="G24" s="256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3.7670000000000002E-2</v>
      </c>
      <c r="O24" s="232">
        <f>ROUND(E24*N24,2)</f>
        <v>2.38</v>
      </c>
      <c r="P24" s="232">
        <v>0</v>
      </c>
      <c r="Q24" s="232">
        <f>ROUND(E24*P24,2)</f>
        <v>0</v>
      </c>
      <c r="R24" s="233"/>
      <c r="S24" s="233" t="s">
        <v>129</v>
      </c>
      <c r="T24" s="233" t="s">
        <v>129</v>
      </c>
      <c r="U24" s="233">
        <v>0.41</v>
      </c>
      <c r="V24" s="233">
        <f>ROUND(E24*U24,2)</f>
        <v>25.89</v>
      </c>
      <c r="W24" s="233"/>
      <c r="X24" s="233" t="s">
        <v>130</v>
      </c>
      <c r="Y24" s="233" t="s">
        <v>131</v>
      </c>
      <c r="Z24" s="212"/>
      <c r="AA24" s="212"/>
      <c r="AB24" s="212"/>
      <c r="AC24" s="212"/>
      <c r="AD24" s="212"/>
      <c r="AE24" s="212"/>
      <c r="AF24" s="212"/>
      <c r="AG24" s="212" t="s">
        <v>132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69" t="s">
        <v>170</v>
      </c>
      <c r="D25" s="235"/>
      <c r="E25" s="236">
        <v>33.222000000000001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134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3">
      <c r="A26" s="229"/>
      <c r="B26" s="230"/>
      <c r="C26" s="269" t="s">
        <v>171</v>
      </c>
      <c r="D26" s="235"/>
      <c r="E26" s="236">
        <v>24.718</v>
      </c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2"/>
      <c r="AA26" s="212"/>
      <c r="AB26" s="212"/>
      <c r="AC26" s="212"/>
      <c r="AD26" s="212"/>
      <c r="AE26" s="212"/>
      <c r="AF26" s="212"/>
      <c r="AG26" s="212" t="s">
        <v>134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3">
      <c r="A27" s="229"/>
      <c r="B27" s="230"/>
      <c r="C27" s="269" t="s">
        <v>172</v>
      </c>
      <c r="D27" s="235"/>
      <c r="E27" s="236">
        <v>5.2140000000000004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134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3">
      <c r="A28" s="244" t="s">
        <v>124</v>
      </c>
      <c r="B28" s="245" t="s">
        <v>59</v>
      </c>
      <c r="C28" s="267" t="s">
        <v>60</v>
      </c>
      <c r="D28" s="246"/>
      <c r="E28" s="247"/>
      <c r="F28" s="248"/>
      <c r="G28" s="249">
        <f>SUMIF(AG29:AG29,"&lt;&gt;NOR",G29:G29)</f>
        <v>0</v>
      </c>
      <c r="H28" s="243"/>
      <c r="I28" s="243">
        <f>SUM(I29:I29)</f>
        <v>0</v>
      </c>
      <c r="J28" s="243"/>
      <c r="K28" s="243">
        <f>SUM(K29:K29)</f>
        <v>0</v>
      </c>
      <c r="L28" s="243"/>
      <c r="M28" s="243">
        <f>SUM(M29:M29)</f>
        <v>0</v>
      </c>
      <c r="N28" s="242"/>
      <c r="O28" s="242">
        <f>SUM(O29:O29)</f>
        <v>0</v>
      </c>
      <c r="P28" s="242"/>
      <c r="Q28" s="242">
        <f>SUM(Q29:Q29)</f>
        <v>0</v>
      </c>
      <c r="R28" s="243"/>
      <c r="S28" s="243"/>
      <c r="T28" s="243"/>
      <c r="U28" s="243"/>
      <c r="V28" s="243">
        <f>SUM(V29:V29)</f>
        <v>0</v>
      </c>
      <c r="W28" s="243"/>
      <c r="X28" s="243"/>
      <c r="Y28" s="243"/>
      <c r="AG28" t="s">
        <v>125</v>
      </c>
    </row>
    <row r="29" spans="1:60" outlineLevel="1" x14ac:dyDescent="0.3">
      <c r="A29" s="257">
        <v>12</v>
      </c>
      <c r="B29" s="258" t="s">
        <v>173</v>
      </c>
      <c r="C29" s="270" t="s">
        <v>174</v>
      </c>
      <c r="D29" s="259" t="s">
        <v>154</v>
      </c>
      <c r="E29" s="260">
        <v>1</v>
      </c>
      <c r="F29" s="261"/>
      <c r="G29" s="262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3"/>
      <c r="S29" s="233" t="s">
        <v>155</v>
      </c>
      <c r="T29" s="233" t="s">
        <v>156</v>
      </c>
      <c r="U29" s="233">
        <v>0</v>
      </c>
      <c r="V29" s="233">
        <f>ROUND(E29*U29,2)</f>
        <v>0</v>
      </c>
      <c r="W29" s="233"/>
      <c r="X29" s="233" t="s">
        <v>130</v>
      </c>
      <c r="Y29" s="233" t="s">
        <v>131</v>
      </c>
      <c r="Z29" s="212"/>
      <c r="AA29" s="212"/>
      <c r="AB29" s="212"/>
      <c r="AC29" s="212"/>
      <c r="AD29" s="212"/>
      <c r="AE29" s="212"/>
      <c r="AF29" s="212"/>
      <c r="AG29" s="212" t="s">
        <v>132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3">
      <c r="A30" s="244" t="s">
        <v>124</v>
      </c>
      <c r="B30" s="245" t="s">
        <v>61</v>
      </c>
      <c r="C30" s="267" t="s">
        <v>62</v>
      </c>
      <c r="D30" s="246"/>
      <c r="E30" s="247"/>
      <c r="F30" s="248"/>
      <c r="G30" s="249">
        <f>SUMIF(AG31:AG34,"&lt;&gt;NOR",G31:G34)</f>
        <v>0</v>
      </c>
      <c r="H30" s="243"/>
      <c r="I30" s="243">
        <f>SUM(I31:I34)</f>
        <v>0</v>
      </c>
      <c r="J30" s="243"/>
      <c r="K30" s="243">
        <f>SUM(K31:K34)</f>
        <v>0</v>
      </c>
      <c r="L30" s="243"/>
      <c r="M30" s="243">
        <f>SUM(M31:M34)</f>
        <v>0</v>
      </c>
      <c r="N30" s="242"/>
      <c r="O30" s="242">
        <f>SUM(O31:O34)</f>
        <v>32.799999999999997</v>
      </c>
      <c r="P30" s="242"/>
      <c r="Q30" s="242">
        <f>SUM(Q31:Q34)</f>
        <v>0</v>
      </c>
      <c r="R30" s="243"/>
      <c r="S30" s="243"/>
      <c r="T30" s="243"/>
      <c r="U30" s="243"/>
      <c r="V30" s="243">
        <f>SUM(V31:V34)</f>
        <v>20.61</v>
      </c>
      <c r="W30" s="243"/>
      <c r="X30" s="243"/>
      <c r="Y30" s="243"/>
      <c r="AG30" t="s">
        <v>125</v>
      </c>
    </row>
    <row r="31" spans="1:60" outlineLevel="1" x14ac:dyDescent="0.3">
      <c r="A31" s="251">
        <v>13</v>
      </c>
      <c r="B31" s="252" t="s">
        <v>175</v>
      </c>
      <c r="C31" s="268" t="s">
        <v>176</v>
      </c>
      <c r="D31" s="253" t="s">
        <v>128</v>
      </c>
      <c r="E31" s="254">
        <v>51</v>
      </c>
      <c r="F31" s="255"/>
      <c r="G31" s="256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0.46</v>
      </c>
      <c r="O31" s="232">
        <f>ROUND(E31*N31,2)</f>
        <v>23.46</v>
      </c>
      <c r="P31" s="232">
        <v>0</v>
      </c>
      <c r="Q31" s="232">
        <f>ROUND(E31*P31,2)</f>
        <v>0</v>
      </c>
      <c r="R31" s="233"/>
      <c r="S31" s="233" t="s">
        <v>129</v>
      </c>
      <c r="T31" s="233" t="s">
        <v>129</v>
      </c>
      <c r="U31" s="233">
        <v>2.9000000000000001E-2</v>
      </c>
      <c r="V31" s="233">
        <f>ROUND(E31*U31,2)</f>
        <v>1.48</v>
      </c>
      <c r="W31" s="233"/>
      <c r="X31" s="233" t="s">
        <v>130</v>
      </c>
      <c r="Y31" s="233" t="s">
        <v>131</v>
      </c>
      <c r="Z31" s="212"/>
      <c r="AA31" s="212"/>
      <c r="AB31" s="212"/>
      <c r="AC31" s="212"/>
      <c r="AD31" s="212"/>
      <c r="AE31" s="212"/>
      <c r="AF31" s="212"/>
      <c r="AG31" s="212" t="s">
        <v>132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3">
      <c r="A32" s="229"/>
      <c r="B32" s="230"/>
      <c r="C32" s="269" t="s">
        <v>177</v>
      </c>
      <c r="D32" s="235"/>
      <c r="E32" s="236">
        <v>51</v>
      </c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2"/>
      <c r="AA32" s="212"/>
      <c r="AB32" s="212"/>
      <c r="AC32" s="212"/>
      <c r="AD32" s="212"/>
      <c r="AE32" s="212"/>
      <c r="AF32" s="212"/>
      <c r="AG32" s="212" t="s">
        <v>134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0.6" outlineLevel="1" x14ac:dyDescent="0.3">
      <c r="A33" s="251">
        <v>14</v>
      </c>
      <c r="B33" s="252" t="s">
        <v>178</v>
      </c>
      <c r="C33" s="268" t="s">
        <v>179</v>
      </c>
      <c r="D33" s="253" t="s">
        <v>128</v>
      </c>
      <c r="E33" s="254">
        <v>51</v>
      </c>
      <c r="F33" s="255"/>
      <c r="G33" s="256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0.18310000000000001</v>
      </c>
      <c r="O33" s="232">
        <f>ROUND(E33*N33,2)</f>
        <v>9.34</v>
      </c>
      <c r="P33" s="232">
        <v>0</v>
      </c>
      <c r="Q33" s="232">
        <f>ROUND(E33*P33,2)</f>
        <v>0</v>
      </c>
      <c r="R33" s="233"/>
      <c r="S33" s="233" t="s">
        <v>129</v>
      </c>
      <c r="T33" s="233" t="s">
        <v>129</v>
      </c>
      <c r="U33" s="233">
        <v>0.375</v>
      </c>
      <c r="V33" s="233">
        <f>ROUND(E33*U33,2)</f>
        <v>19.13</v>
      </c>
      <c r="W33" s="233"/>
      <c r="X33" s="233" t="s">
        <v>130</v>
      </c>
      <c r="Y33" s="233" t="s">
        <v>131</v>
      </c>
      <c r="Z33" s="212"/>
      <c r="AA33" s="212"/>
      <c r="AB33" s="212"/>
      <c r="AC33" s="212"/>
      <c r="AD33" s="212"/>
      <c r="AE33" s="212"/>
      <c r="AF33" s="212"/>
      <c r="AG33" s="212" t="s">
        <v>132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3">
      <c r="A34" s="229"/>
      <c r="B34" s="230"/>
      <c r="C34" s="269" t="s">
        <v>177</v>
      </c>
      <c r="D34" s="235"/>
      <c r="E34" s="236">
        <v>51</v>
      </c>
      <c r="F34" s="233"/>
      <c r="G34" s="233"/>
      <c r="H34" s="233"/>
      <c r="I34" s="233"/>
      <c r="J34" s="233"/>
      <c r="K34" s="233"/>
      <c r="L34" s="233"/>
      <c r="M34" s="233"/>
      <c r="N34" s="232"/>
      <c r="O34" s="232"/>
      <c r="P34" s="232"/>
      <c r="Q34" s="232"/>
      <c r="R34" s="233"/>
      <c r="S34" s="233"/>
      <c r="T34" s="233"/>
      <c r="U34" s="233"/>
      <c r="V34" s="233"/>
      <c r="W34" s="233"/>
      <c r="X34" s="233"/>
      <c r="Y34" s="233"/>
      <c r="Z34" s="212"/>
      <c r="AA34" s="212"/>
      <c r="AB34" s="212"/>
      <c r="AC34" s="212"/>
      <c r="AD34" s="212"/>
      <c r="AE34" s="212"/>
      <c r="AF34" s="212"/>
      <c r="AG34" s="212" t="s">
        <v>134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3">
      <c r="A35" s="244" t="s">
        <v>124</v>
      </c>
      <c r="B35" s="245" t="s">
        <v>63</v>
      </c>
      <c r="C35" s="267" t="s">
        <v>64</v>
      </c>
      <c r="D35" s="246"/>
      <c r="E35" s="247"/>
      <c r="F35" s="248"/>
      <c r="G35" s="249">
        <f>SUMIF(AG36:AG247,"&lt;&gt;NOR",G36:G247)</f>
        <v>0</v>
      </c>
      <c r="H35" s="243"/>
      <c r="I35" s="243">
        <f>SUM(I36:I247)</f>
        <v>0</v>
      </c>
      <c r="J35" s="243"/>
      <c r="K35" s="243">
        <f>SUM(K36:K247)</f>
        <v>0</v>
      </c>
      <c r="L35" s="243"/>
      <c r="M35" s="243">
        <f>SUM(M36:M247)</f>
        <v>0</v>
      </c>
      <c r="N35" s="242"/>
      <c r="O35" s="242">
        <f>SUM(O36:O247)</f>
        <v>25.680000000000003</v>
      </c>
      <c r="P35" s="242"/>
      <c r="Q35" s="242">
        <f>SUM(Q36:Q247)</f>
        <v>0</v>
      </c>
      <c r="R35" s="243"/>
      <c r="S35" s="243"/>
      <c r="T35" s="243"/>
      <c r="U35" s="243"/>
      <c r="V35" s="243">
        <f>SUM(V36:V247)</f>
        <v>2001.6899999999998</v>
      </c>
      <c r="W35" s="243"/>
      <c r="X35" s="243"/>
      <c r="Y35" s="243"/>
      <c r="AG35" t="s">
        <v>125</v>
      </c>
    </row>
    <row r="36" spans="1:60" outlineLevel="1" x14ac:dyDescent="0.3">
      <c r="A36" s="251">
        <v>15</v>
      </c>
      <c r="B36" s="252" t="s">
        <v>180</v>
      </c>
      <c r="C36" s="268" t="s">
        <v>181</v>
      </c>
      <c r="D36" s="253" t="s">
        <v>128</v>
      </c>
      <c r="E36" s="254">
        <v>311.69882000000001</v>
      </c>
      <c r="F36" s="255"/>
      <c r="G36" s="256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0.02</v>
      </c>
      <c r="O36" s="232">
        <f>ROUND(E36*N36,2)</f>
        <v>6.23</v>
      </c>
      <c r="P36" s="232">
        <v>0</v>
      </c>
      <c r="Q36" s="232">
        <f>ROUND(E36*P36,2)</f>
        <v>0</v>
      </c>
      <c r="R36" s="233"/>
      <c r="S36" s="233" t="s">
        <v>129</v>
      </c>
      <c r="T36" s="233" t="s">
        <v>129</v>
      </c>
      <c r="U36" s="233">
        <v>0.36</v>
      </c>
      <c r="V36" s="233">
        <f>ROUND(E36*U36,2)</f>
        <v>112.21</v>
      </c>
      <c r="W36" s="233"/>
      <c r="X36" s="233" t="s">
        <v>130</v>
      </c>
      <c r="Y36" s="233" t="s">
        <v>131</v>
      </c>
      <c r="Z36" s="212"/>
      <c r="AA36" s="212"/>
      <c r="AB36" s="212"/>
      <c r="AC36" s="212"/>
      <c r="AD36" s="212"/>
      <c r="AE36" s="212"/>
      <c r="AF36" s="212"/>
      <c r="AG36" s="212" t="s">
        <v>132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3">
      <c r="A37" s="229"/>
      <c r="B37" s="230"/>
      <c r="C37" s="269" t="s">
        <v>182</v>
      </c>
      <c r="D37" s="235"/>
      <c r="E37" s="236">
        <v>16.84</v>
      </c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2"/>
      <c r="AA37" s="212"/>
      <c r="AB37" s="212"/>
      <c r="AC37" s="212"/>
      <c r="AD37" s="212"/>
      <c r="AE37" s="212"/>
      <c r="AF37" s="212"/>
      <c r="AG37" s="212" t="s">
        <v>134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3">
      <c r="A38" s="229"/>
      <c r="B38" s="230"/>
      <c r="C38" s="269" t="s">
        <v>183</v>
      </c>
      <c r="D38" s="235"/>
      <c r="E38" s="236">
        <v>27.148</v>
      </c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2"/>
      <c r="AA38" s="212"/>
      <c r="AB38" s="212"/>
      <c r="AC38" s="212"/>
      <c r="AD38" s="212"/>
      <c r="AE38" s="212"/>
      <c r="AF38" s="212"/>
      <c r="AG38" s="212" t="s">
        <v>134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3">
      <c r="A39" s="229"/>
      <c r="B39" s="230"/>
      <c r="C39" s="269" t="s">
        <v>184</v>
      </c>
      <c r="D39" s="235"/>
      <c r="E39" s="236">
        <v>8.42</v>
      </c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2"/>
      <c r="AA39" s="212"/>
      <c r="AB39" s="212"/>
      <c r="AC39" s="212"/>
      <c r="AD39" s="212"/>
      <c r="AE39" s="212"/>
      <c r="AF39" s="212"/>
      <c r="AG39" s="212" t="s">
        <v>134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3">
      <c r="A40" s="229"/>
      <c r="B40" s="230"/>
      <c r="C40" s="269" t="s">
        <v>185</v>
      </c>
      <c r="D40" s="235"/>
      <c r="E40" s="236">
        <v>11.194000000000001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134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3">
      <c r="A41" s="229"/>
      <c r="B41" s="230"/>
      <c r="C41" s="271" t="s">
        <v>186</v>
      </c>
      <c r="D41" s="237"/>
      <c r="E41" s="238">
        <v>63.601999999999997</v>
      </c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134</v>
      </c>
      <c r="AH41" s="212">
        <v>1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69" t="s">
        <v>187</v>
      </c>
      <c r="D42" s="235"/>
      <c r="E42" s="236">
        <v>117.39942000000001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134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9" t="s">
        <v>188</v>
      </c>
      <c r="D43" s="235"/>
      <c r="E43" s="236">
        <v>85.653000000000006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134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3">
      <c r="A44" s="229"/>
      <c r="B44" s="230"/>
      <c r="C44" s="269" t="s">
        <v>189</v>
      </c>
      <c r="D44" s="235"/>
      <c r="E44" s="236">
        <v>26.098199999999999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134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69" t="s">
        <v>190</v>
      </c>
      <c r="D45" s="235"/>
      <c r="E45" s="236">
        <v>18.946200000000001</v>
      </c>
      <c r="F45" s="233"/>
      <c r="G45" s="233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134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3">
      <c r="A46" s="229"/>
      <c r="B46" s="230"/>
      <c r="C46" s="271" t="s">
        <v>186</v>
      </c>
      <c r="D46" s="237"/>
      <c r="E46" s="238">
        <v>248.09682000000001</v>
      </c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134</v>
      </c>
      <c r="AH46" s="212">
        <v>1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0.6" outlineLevel="1" x14ac:dyDescent="0.3">
      <c r="A47" s="251">
        <v>16</v>
      </c>
      <c r="B47" s="252" t="s">
        <v>191</v>
      </c>
      <c r="C47" s="268" t="s">
        <v>192</v>
      </c>
      <c r="D47" s="253" t="s">
        <v>128</v>
      </c>
      <c r="E47" s="254">
        <v>850.82939999999996</v>
      </c>
      <c r="F47" s="255"/>
      <c r="G47" s="256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2">
        <v>2.8400000000000001E-3</v>
      </c>
      <c r="O47" s="232">
        <f>ROUND(E47*N47,2)</f>
        <v>2.42</v>
      </c>
      <c r="P47" s="232">
        <v>0</v>
      </c>
      <c r="Q47" s="232">
        <f>ROUND(E47*P47,2)</f>
        <v>0</v>
      </c>
      <c r="R47" s="233"/>
      <c r="S47" s="233" t="s">
        <v>129</v>
      </c>
      <c r="T47" s="233" t="s">
        <v>129</v>
      </c>
      <c r="U47" s="233">
        <v>0.22</v>
      </c>
      <c r="V47" s="233">
        <f>ROUND(E47*U47,2)</f>
        <v>187.18</v>
      </c>
      <c r="W47" s="233"/>
      <c r="X47" s="233" t="s">
        <v>130</v>
      </c>
      <c r="Y47" s="233" t="s">
        <v>131</v>
      </c>
      <c r="Z47" s="212"/>
      <c r="AA47" s="212"/>
      <c r="AB47" s="212"/>
      <c r="AC47" s="212"/>
      <c r="AD47" s="212"/>
      <c r="AE47" s="212"/>
      <c r="AF47" s="212"/>
      <c r="AG47" s="212" t="s">
        <v>132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3">
      <c r="A48" s="229"/>
      <c r="B48" s="230"/>
      <c r="C48" s="269" t="s">
        <v>193</v>
      </c>
      <c r="D48" s="235"/>
      <c r="E48" s="236">
        <v>391.33139999999997</v>
      </c>
      <c r="F48" s="233"/>
      <c r="G48" s="23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134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3">
      <c r="A49" s="229"/>
      <c r="B49" s="230"/>
      <c r="C49" s="269" t="s">
        <v>194</v>
      </c>
      <c r="D49" s="235"/>
      <c r="E49" s="236">
        <v>285.51</v>
      </c>
      <c r="F49" s="233"/>
      <c r="G49" s="233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134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9" t="s">
        <v>195</v>
      </c>
      <c r="D50" s="235"/>
      <c r="E50" s="236">
        <v>173.988</v>
      </c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134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3">
      <c r="A51" s="251">
        <v>17</v>
      </c>
      <c r="B51" s="252" t="s">
        <v>196</v>
      </c>
      <c r="C51" s="268" t="s">
        <v>197</v>
      </c>
      <c r="D51" s="253" t="s">
        <v>128</v>
      </c>
      <c r="E51" s="254">
        <v>850.82939999999996</v>
      </c>
      <c r="F51" s="255"/>
      <c r="G51" s="256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2.3000000000000001E-4</v>
      </c>
      <c r="O51" s="232">
        <f>ROUND(E51*N51,2)</f>
        <v>0.2</v>
      </c>
      <c r="P51" s="232">
        <v>0</v>
      </c>
      <c r="Q51" s="232">
        <f>ROUND(E51*P51,2)</f>
        <v>0</v>
      </c>
      <c r="R51" s="233"/>
      <c r="S51" s="233" t="s">
        <v>129</v>
      </c>
      <c r="T51" s="233" t="s">
        <v>129</v>
      </c>
      <c r="U51" s="233">
        <v>7.0000000000000007E-2</v>
      </c>
      <c r="V51" s="233">
        <f>ROUND(E51*U51,2)</f>
        <v>59.56</v>
      </c>
      <c r="W51" s="233"/>
      <c r="X51" s="233" t="s">
        <v>130</v>
      </c>
      <c r="Y51" s="233" t="s">
        <v>131</v>
      </c>
      <c r="Z51" s="212"/>
      <c r="AA51" s="212"/>
      <c r="AB51" s="212"/>
      <c r="AC51" s="212"/>
      <c r="AD51" s="212"/>
      <c r="AE51" s="212"/>
      <c r="AF51" s="212"/>
      <c r="AG51" s="212" t="s">
        <v>132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3">
      <c r="A52" s="229"/>
      <c r="B52" s="230"/>
      <c r="C52" s="269" t="s">
        <v>193</v>
      </c>
      <c r="D52" s="235"/>
      <c r="E52" s="236">
        <v>391.33139999999997</v>
      </c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134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9" t="s">
        <v>194</v>
      </c>
      <c r="D53" s="235"/>
      <c r="E53" s="236">
        <v>285.51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134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3">
      <c r="A54" s="229"/>
      <c r="B54" s="230"/>
      <c r="C54" s="269" t="s">
        <v>195</v>
      </c>
      <c r="D54" s="235"/>
      <c r="E54" s="236">
        <v>173.988</v>
      </c>
      <c r="F54" s="233"/>
      <c r="G54" s="233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2"/>
      <c r="AA54" s="212"/>
      <c r="AB54" s="212"/>
      <c r="AC54" s="212"/>
      <c r="AD54" s="212"/>
      <c r="AE54" s="212"/>
      <c r="AF54" s="212"/>
      <c r="AG54" s="212" t="s">
        <v>134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3">
      <c r="A55" s="251">
        <v>18</v>
      </c>
      <c r="B55" s="252" t="s">
        <v>198</v>
      </c>
      <c r="C55" s="268" t="s">
        <v>199</v>
      </c>
      <c r="D55" s="253" t="s">
        <v>128</v>
      </c>
      <c r="E55" s="254">
        <v>338.23250000000002</v>
      </c>
      <c r="F55" s="255"/>
      <c r="G55" s="256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4.0000000000000003E-5</v>
      </c>
      <c r="O55" s="232">
        <f>ROUND(E55*N55,2)</f>
        <v>0.01</v>
      </c>
      <c r="P55" s="232">
        <v>0</v>
      </c>
      <c r="Q55" s="232">
        <f>ROUND(E55*P55,2)</f>
        <v>0</v>
      </c>
      <c r="R55" s="233"/>
      <c r="S55" s="233" t="s">
        <v>129</v>
      </c>
      <c r="T55" s="233" t="s">
        <v>129</v>
      </c>
      <c r="U55" s="233">
        <v>7.8E-2</v>
      </c>
      <c r="V55" s="233">
        <f>ROUND(E55*U55,2)</f>
        <v>26.38</v>
      </c>
      <c r="W55" s="233"/>
      <c r="X55" s="233" t="s">
        <v>130</v>
      </c>
      <c r="Y55" s="233" t="s">
        <v>131</v>
      </c>
      <c r="Z55" s="212"/>
      <c r="AA55" s="212"/>
      <c r="AB55" s="212"/>
      <c r="AC55" s="212"/>
      <c r="AD55" s="212"/>
      <c r="AE55" s="212"/>
      <c r="AF55" s="212"/>
      <c r="AG55" s="212" t="s">
        <v>132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3">
      <c r="A56" s="229"/>
      <c r="B56" s="230"/>
      <c r="C56" s="269" t="s">
        <v>200</v>
      </c>
      <c r="D56" s="235"/>
      <c r="E56" s="236">
        <v>116.4605</v>
      </c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134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9" t="s">
        <v>201</v>
      </c>
      <c r="D57" s="235"/>
      <c r="E57" s="236">
        <v>18.55</v>
      </c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134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69" t="s">
        <v>202</v>
      </c>
      <c r="D58" s="235"/>
      <c r="E58" s="236">
        <v>0.48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134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69" t="s">
        <v>203</v>
      </c>
      <c r="D59" s="235"/>
      <c r="E59" s="236">
        <v>122.2</v>
      </c>
      <c r="F59" s="233"/>
      <c r="G59" s="23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134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69" t="s">
        <v>204</v>
      </c>
      <c r="D60" s="235"/>
      <c r="E60" s="236">
        <v>6.48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134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69" t="s">
        <v>205</v>
      </c>
      <c r="D61" s="235"/>
      <c r="E61" s="236">
        <v>1.7</v>
      </c>
      <c r="F61" s="233"/>
      <c r="G61" s="233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134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69" t="s">
        <v>206</v>
      </c>
      <c r="D62" s="235"/>
      <c r="E62" s="236">
        <v>17.600000000000001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134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69" t="s">
        <v>207</v>
      </c>
      <c r="D63" s="235"/>
      <c r="E63" s="236">
        <v>40.392000000000003</v>
      </c>
      <c r="F63" s="233"/>
      <c r="G63" s="233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134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9" t="s">
        <v>208</v>
      </c>
      <c r="D64" s="235"/>
      <c r="E64" s="236">
        <v>14.37</v>
      </c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134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3">
      <c r="A65" s="251">
        <v>19</v>
      </c>
      <c r="B65" s="252" t="s">
        <v>209</v>
      </c>
      <c r="C65" s="268" t="s">
        <v>210</v>
      </c>
      <c r="D65" s="253" t="s">
        <v>128</v>
      </c>
      <c r="E65" s="254">
        <v>807.82339999999999</v>
      </c>
      <c r="F65" s="255"/>
      <c r="G65" s="256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32">
        <v>8.0000000000000002E-3</v>
      </c>
      <c r="O65" s="232">
        <f>ROUND(E65*N65,2)</f>
        <v>6.46</v>
      </c>
      <c r="P65" s="232">
        <v>0</v>
      </c>
      <c r="Q65" s="232">
        <f>ROUND(E65*P65,2)</f>
        <v>0</v>
      </c>
      <c r="R65" s="233"/>
      <c r="S65" s="233" t="s">
        <v>129</v>
      </c>
      <c r="T65" s="233" t="s">
        <v>129</v>
      </c>
      <c r="U65" s="233">
        <v>0.111</v>
      </c>
      <c r="V65" s="233">
        <f>ROUND(E65*U65,2)</f>
        <v>89.67</v>
      </c>
      <c r="W65" s="233"/>
      <c r="X65" s="233" t="s">
        <v>130</v>
      </c>
      <c r="Y65" s="233" t="s">
        <v>131</v>
      </c>
      <c r="Z65" s="212"/>
      <c r="AA65" s="212"/>
      <c r="AB65" s="212"/>
      <c r="AC65" s="212"/>
      <c r="AD65" s="212"/>
      <c r="AE65" s="212"/>
      <c r="AF65" s="212"/>
      <c r="AG65" s="212" t="s">
        <v>132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3">
      <c r="A66" s="229"/>
      <c r="B66" s="230"/>
      <c r="C66" s="269" t="s">
        <v>182</v>
      </c>
      <c r="D66" s="235"/>
      <c r="E66" s="236">
        <v>16.84</v>
      </c>
      <c r="F66" s="233"/>
      <c r="G66" s="233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134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9" t="s">
        <v>183</v>
      </c>
      <c r="D67" s="235"/>
      <c r="E67" s="236">
        <v>27.148</v>
      </c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134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69" t="s">
        <v>193</v>
      </c>
      <c r="D68" s="235"/>
      <c r="E68" s="236">
        <v>391.33139999999997</v>
      </c>
      <c r="F68" s="233"/>
      <c r="G68" s="23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134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3">
      <c r="A69" s="229"/>
      <c r="B69" s="230"/>
      <c r="C69" s="269" t="s">
        <v>194</v>
      </c>
      <c r="D69" s="235"/>
      <c r="E69" s="236">
        <v>285.51</v>
      </c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134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69" t="s">
        <v>211</v>
      </c>
      <c r="D70" s="235"/>
      <c r="E70" s="236">
        <v>86.994</v>
      </c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134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3">
      <c r="A71" s="251">
        <v>20</v>
      </c>
      <c r="B71" s="252" t="s">
        <v>212</v>
      </c>
      <c r="C71" s="268" t="s">
        <v>213</v>
      </c>
      <c r="D71" s="253" t="s">
        <v>128</v>
      </c>
      <c r="E71" s="254">
        <v>1225.6822199999999</v>
      </c>
      <c r="F71" s="255"/>
      <c r="G71" s="256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2">
        <v>3.5E-4</v>
      </c>
      <c r="O71" s="232">
        <f>ROUND(E71*N71,2)</f>
        <v>0.43</v>
      </c>
      <c r="P71" s="232">
        <v>0</v>
      </c>
      <c r="Q71" s="232">
        <f>ROUND(E71*P71,2)</f>
        <v>0</v>
      </c>
      <c r="R71" s="233"/>
      <c r="S71" s="233" t="s">
        <v>129</v>
      </c>
      <c r="T71" s="233" t="s">
        <v>129</v>
      </c>
      <c r="U71" s="233">
        <v>7.0000000000000007E-2</v>
      </c>
      <c r="V71" s="233">
        <f>ROUND(E71*U71,2)</f>
        <v>85.8</v>
      </c>
      <c r="W71" s="233"/>
      <c r="X71" s="233" t="s">
        <v>130</v>
      </c>
      <c r="Y71" s="233" t="s">
        <v>131</v>
      </c>
      <c r="Z71" s="212"/>
      <c r="AA71" s="212"/>
      <c r="AB71" s="212"/>
      <c r="AC71" s="212"/>
      <c r="AD71" s="212"/>
      <c r="AE71" s="212"/>
      <c r="AF71" s="212"/>
      <c r="AG71" s="212" t="s">
        <v>132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3">
      <c r="A72" s="229"/>
      <c r="B72" s="230"/>
      <c r="C72" s="269" t="s">
        <v>182</v>
      </c>
      <c r="D72" s="235"/>
      <c r="E72" s="236">
        <v>16.84</v>
      </c>
      <c r="F72" s="233"/>
      <c r="G72" s="23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134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9" t="s">
        <v>183</v>
      </c>
      <c r="D73" s="235"/>
      <c r="E73" s="236">
        <v>27.148</v>
      </c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134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9" t="s">
        <v>184</v>
      </c>
      <c r="D74" s="235"/>
      <c r="E74" s="236">
        <v>8.42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134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69" t="s">
        <v>185</v>
      </c>
      <c r="D75" s="235"/>
      <c r="E75" s="236">
        <v>11.194000000000001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134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3">
      <c r="A76" s="229"/>
      <c r="B76" s="230"/>
      <c r="C76" s="269" t="s">
        <v>193</v>
      </c>
      <c r="D76" s="235"/>
      <c r="E76" s="236">
        <v>391.33139999999997</v>
      </c>
      <c r="F76" s="233"/>
      <c r="G76" s="233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2"/>
      <c r="AA76" s="212"/>
      <c r="AB76" s="212"/>
      <c r="AC76" s="212"/>
      <c r="AD76" s="212"/>
      <c r="AE76" s="212"/>
      <c r="AF76" s="212"/>
      <c r="AG76" s="212" t="s">
        <v>134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69" t="s">
        <v>194</v>
      </c>
      <c r="D77" s="235"/>
      <c r="E77" s="236">
        <v>285.51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134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3">
      <c r="A78" s="229"/>
      <c r="B78" s="230"/>
      <c r="C78" s="269" t="s">
        <v>195</v>
      </c>
      <c r="D78" s="235"/>
      <c r="E78" s="236">
        <v>173.988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134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69" t="s">
        <v>214</v>
      </c>
      <c r="D79" s="235"/>
      <c r="E79" s="236">
        <v>63.154000000000003</v>
      </c>
      <c r="F79" s="233"/>
      <c r="G79" s="233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134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71" t="s">
        <v>186</v>
      </c>
      <c r="D80" s="237"/>
      <c r="E80" s="238">
        <v>977.58540000000005</v>
      </c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134</v>
      </c>
      <c r="AH80" s="212">
        <v>1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0.6" outlineLevel="3" x14ac:dyDescent="0.3">
      <c r="A81" s="229"/>
      <c r="B81" s="230"/>
      <c r="C81" s="269" t="s">
        <v>215</v>
      </c>
      <c r="D81" s="235"/>
      <c r="E81" s="236">
        <v>117.39942000000001</v>
      </c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134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9" t="s">
        <v>216</v>
      </c>
      <c r="D82" s="235"/>
      <c r="E82" s="236">
        <v>85.653000000000006</v>
      </c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134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69" t="s">
        <v>217</v>
      </c>
      <c r="D83" s="235"/>
      <c r="E83" s="236">
        <v>26.098199999999999</v>
      </c>
      <c r="F83" s="233"/>
      <c r="G83" s="233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134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69" t="s">
        <v>218</v>
      </c>
      <c r="D84" s="235"/>
      <c r="E84" s="236">
        <v>18.946200000000001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134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71" t="s">
        <v>186</v>
      </c>
      <c r="D85" s="237"/>
      <c r="E85" s="238">
        <v>248.09682000000001</v>
      </c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134</v>
      </c>
      <c r="AH85" s="212">
        <v>1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0.6" outlineLevel="1" x14ac:dyDescent="0.3">
      <c r="A86" s="251">
        <v>21</v>
      </c>
      <c r="B86" s="252" t="s">
        <v>219</v>
      </c>
      <c r="C86" s="268" t="s">
        <v>220</v>
      </c>
      <c r="D86" s="253" t="s">
        <v>128</v>
      </c>
      <c r="E86" s="254">
        <v>38.341999999999999</v>
      </c>
      <c r="F86" s="255"/>
      <c r="G86" s="256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2">
        <v>1.2529999999999999E-2</v>
      </c>
      <c r="O86" s="232">
        <f>ROUND(E86*N86,2)</f>
        <v>0.48</v>
      </c>
      <c r="P86" s="232">
        <v>0</v>
      </c>
      <c r="Q86" s="232">
        <f>ROUND(E86*P86,2)</f>
        <v>0</v>
      </c>
      <c r="R86" s="233"/>
      <c r="S86" s="233" t="s">
        <v>129</v>
      </c>
      <c r="T86" s="233" t="s">
        <v>129</v>
      </c>
      <c r="U86" s="233">
        <v>0.86</v>
      </c>
      <c r="V86" s="233">
        <f>ROUND(E86*U86,2)</f>
        <v>32.97</v>
      </c>
      <c r="W86" s="233"/>
      <c r="X86" s="233" t="s">
        <v>130</v>
      </c>
      <c r="Y86" s="233" t="s">
        <v>131</v>
      </c>
      <c r="Z86" s="212"/>
      <c r="AA86" s="212"/>
      <c r="AB86" s="212"/>
      <c r="AC86" s="212"/>
      <c r="AD86" s="212"/>
      <c r="AE86" s="212"/>
      <c r="AF86" s="212"/>
      <c r="AG86" s="212" t="s">
        <v>132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3">
      <c r="A87" s="229"/>
      <c r="B87" s="230"/>
      <c r="C87" s="272" t="s">
        <v>221</v>
      </c>
      <c r="D87" s="263"/>
      <c r="E87" s="263"/>
      <c r="F87" s="263"/>
      <c r="G87" s="26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222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3">
      <c r="A88" s="229"/>
      <c r="B88" s="230"/>
      <c r="C88" s="273" t="s">
        <v>223</v>
      </c>
      <c r="D88" s="239"/>
      <c r="E88" s="240"/>
      <c r="F88" s="241"/>
      <c r="G88" s="241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222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74" t="s">
        <v>224</v>
      </c>
      <c r="D89" s="264"/>
      <c r="E89" s="264"/>
      <c r="F89" s="264"/>
      <c r="G89" s="264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222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3">
      <c r="A90" s="229"/>
      <c r="B90" s="230"/>
      <c r="C90" s="269" t="s">
        <v>225</v>
      </c>
      <c r="D90" s="235"/>
      <c r="E90" s="236"/>
      <c r="F90" s="233"/>
      <c r="G90" s="233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134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69" t="s">
        <v>226</v>
      </c>
      <c r="D91" s="235"/>
      <c r="E91" s="236">
        <v>7.8479999999999999</v>
      </c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134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9" t="s">
        <v>227</v>
      </c>
      <c r="D92" s="235"/>
      <c r="E92" s="236">
        <v>7.8479999999999999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134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9" t="s">
        <v>228</v>
      </c>
      <c r="D93" s="235"/>
      <c r="E93" s="236">
        <v>11.452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134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71" t="s">
        <v>186</v>
      </c>
      <c r="D94" s="237"/>
      <c r="E94" s="238">
        <v>27.148</v>
      </c>
      <c r="F94" s="233"/>
      <c r="G94" s="233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2"/>
      <c r="AA94" s="212"/>
      <c r="AB94" s="212"/>
      <c r="AC94" s="212"/>
      <c r="AD94" s="212"/>
      <c r="AE94" s="212"/>
      <c r="AF94" s="212"/>
      <c r="AG94" s="212" t="s">
        <v>134</v>
      </c>
      <c r="AH94" s="212">
        <v>1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69" t="s">
        <v>229</v>
      </c>
      <c r="D95" s="235"/>
      <c r="E95" s="236"/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134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69" t="s">
        <v>230</v>
      </c>
      <c r="D96" s="235"/>
      <c r="E96" s="236">
        <v>2.734</v>
      </c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134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69" t="s">
        <v>231</v>
      </c>
      <c r="D97" s="235"/>
      <c r="E97" s="236">
        <v>2.734</v>
      </c>
      <c r="F97" s="233"/>
      <c r="G97" s="233"/>
      <c r="H97" s="233"/>
      <c r="I97" s="233"/>
      <c r="J97" s="233"/>
      <c r="K97" s="233"/>
      <c r="L97" s="233"/>
      <c r="M97" s="233"/>
      <c r="N97" s="232"/>
      <c r="O97" s="232"/>
      <c r="P97" s="232"/>
      <c r="Q97" s="232"/>
      <c r="R97" s="233"/>
      <c r="S97" s="233"/>
      <c r="T97" s="233"/>
      <c r="U97" s="233"/>
      <c r="V97" s="233"/>
      <c r="W97" s="233"/>
      <c r="X97" s="233"/>
      <c r="Y97" s="233"/>
      <c r="Z97" s="212"/>
      <c r="AA97" s="212"/>
      <c r="AB97" s="212"/>
      <c r="AC97" s="212"/>
      <c r="AD97" s="212"/>
      <c r="AE97" s="212"/>
      <c r="AF97" s="212"/>
      <c r="AG97" s="212" t="s">
        <v>134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69" t="s">
        <v>232</v>
      </c>
      <c r="D98" s="235"/>
      <c r="E98" s="236">
        <v>5.726</v>
      </c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134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71" t="s">
        <v>186</v>
      </c>
      <c r="D99" s="237"/>
      <c r="E99" s="238">
        <v>11.194000000000001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134</v>
      </c>
      <c r="AH99" s="212">
        <v>1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0.6" outlineLevel="1" x14ac:dyDescent="0.3">
      <c r="A100" s="251">
        <v>22</v>
      </c>
      <c r="B100" s="252" t="s">
        <v>233</v>
      </c>
      <c r="C100" s="268" t="s">
        <v>234</v>
      </c>
      <c r="D100" s="253" t="s">
        <v>128</v>
      </c>
      <c r="E100" s="254">
        <v>25.26</v>
      </c>
      <c r="F100" s="255"/>
      <c r="G100" s="256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2">
        <v>1.3310000000000001E-2</v>
      </c>
      <c r="O100" s="232">
        <f>ROUND(E100*N100,2)</f>
        <v>0.34</v>
      </c>
      <c r="P100" s="232">
        <v>0</v>
      </c>
      <c r="Q100" s="232">
        <f>ROUND(E100*P100,2)</f>
        <v>0</v>
      </c>
      <c r="R100" s="233"/>
      <c r="S100" s="233" t="s">
        <v>129</v>
      </c>
      <c r="T100" s="233" t="s">
        <v>129</v>
      </c>
      <c r="U100" s="233">
        <v>0.86</v>
      </c>
      <c r="V100" s="233">
        <f>ROUND(E100*U100,2)</f>
        <v>21.72</v>
      </c>
      <c r="W100" s="233"/>
      <c r="X100" s="233" t="s">
        <v>130</v>
      </c>
      <c r="Y100" s="233" t="s">
        <v>131</v>
      </c>
      <c r="Z100" s="212"/>
      <c r="AA100" s="212"/>
      <c r="AB100" s="212"/>
      <c r="AC100" s="212"/>
      <c r="AD100" s="212"/>
      <c r="AE100" s="212"/>
      <c r="AF100" s="212"/>
      <c r="AG100" s="212" t="s">
        <v>132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3">
      <c r="A101" s="229"/>
      <c r="B101" s="230"/>
      <c r="C101" s="272" t="s">
        <v>221</v>
      </c>
      <c r="D101" s="263"/>
      <c r="E101" s="263"/>
      <c r="F101" s="263"/>
      <c r="G101" s="26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222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73" t="s">
        <v>223</v>
      </c>
      <c r="D102" s="239"/>
      <c r="E102" s="240"/>
      <c r="F102" s="241"/>
      <c r="G102" s="241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222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74" t="s">
        <v>224</v>
      </c>
      <c r="D103" s="264"/>
      <c r="E103" s="264"/>
      <c r="F103" s="264"/>
      <c r="G103" s="264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222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3">
      <c r="A104" s="229"/>
      <c r="B104" s="230"/>
      <c r="C104" s="269" t="s">
        <v>225</v>
      </c>
      <c r="D104" s="235"/>
      <c r="E104" s="236"/>
      <c r="F104" s="233"/>
      <c r="G104" s="233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134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69" t="s">
        <v>235</v>
      </c>
      <c r="D105" s="235"/>
      <c r="E105" s="236">
        <v>8.42</v>
      </c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134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69" t="s">
        <v>236</v>
      </c>
      <c r="D106" s="235"/>
      <c r="E106" s="236">
        <v>8.42</v>
      </c>
      <c r="F106" s="233"/>
      <c r="G106" s="233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2"/>
      <c r="AA106" s="212"/>
      <c r="AB106" s="212"/>
      <c r="AC106" s="212"/>
      <c r="AD106" s="212"/>
      <c r="AE106" s="212"/>
      <c r="AF106" s="212"/>
      <c r="AG106" s="212" t="s">
        <v>134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71" t="s">
        <v>186</v>
      </c>
      <c r="D107" s="237"/>
      <c r="E107" s="238">
        <v>16.84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134</v>
      </c>
      <c r="AH107" s="212">
        <v>1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69" t="s">
        <v>229</v>
      </c>
      <c r="D108" s="235"/>
      <c r="E108" s="236"/>
      <c r="F108" s="233"/>
      <c r="G108" s="233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134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69" t="s">
        <v>237</v>
      </c>
      <c r="D109" s="235"/>
      <c r="E109" s="236">
        <v>4.21</v>
      </c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134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69" t="s">
        <v>238</v>
      </c>
      <c r="D110" s="235"/>
      <c r="E110" s="236">
        <v>4.21</v>
      </c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134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71" t="s">
        <v>186</v>
      </c>
      <c r="D111" s="237"/>
      <c r="E111" s="238">
        <v>8.42</v>
      </c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134</v>
      </c>
      <c r="AH111" s="212">
        <v>1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0.6" outlineLevel="1" x14ac:dyDescent="0.3">
      <c r="A112" s="251">
        <v>23</v>
      </c>
      <c r="B112" s="252" t="s">
        <v>239</v>
      </c>
      <c r="C112" s="268" t="s">
        <v>240</v>
      </c>
      <c r="D112" s="253" t="s">
        <v>128</v>
      </c>
      <c r="E112" s="254">
        <v>198.524</v>
      </c>
      <c r="F112" s="255"/>
      <c r="G112" s="256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2">
        <v>8.6999999999999994E-3</v>
      </c>
      <c r="O112" s="232">
        <f>ROUND(E112*N112,2)</f>
        <v>1.73</v>
      </c>
      <c r="P112" s="232">
        <v>0</v>
      </c>
      <c r="Q112" s="232">
        <f>ROUND(E112*P112,2)</f>
        <v>0</v>
      </c>
      <c r="R112" s="233"/>
      <c r="S112" s="233" t="s">
        <v>129</v>
      </c>
      <c r="T112" s="233" t="s">
        <v>129</v>
      </c>
      <c r="U112" s="233">
        <v>0.85699999999999998</v>
      </c>
      <c r="V112" s="233">
        <f>ROUND(E112*U112,2)</f>
        <v>170.14</v>
      </c>
      <c r="W112" s="233"/>
      <c r="X112" s="233" t="s">
        <v>130</v>
      </c>
      <c r="Y112" s="233" t="s">
        <v>131</v>
      </c>
      <c r="Z112" s="212"/>
      <c r="AA112" s="212"/>
      <c r="AB112" s="212"/>
      <c r="AC112" s="212"/>
      <c r="AD112" s="212"/>
      <c r="AE112" s="212"/>
      <c r="AF112" s="212"/>
      <c r="AG112" s="212" t="s">
        <v>132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3">
      <c r="A113" s="229"/>
      <c r="B113" s="230"/>
      <c r="C113" s="272" t="s">
        <v>221</v>
      </c>
      <c r="D113" s="263"/>
      <c r="E113" s="263"/>
      <c r="F113" s="263"/>
      <c r="G113" s="26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222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73" t="s">
        <v>223</v>
      </c>
      <c r="D114" s="239"/>
      <c r="E114" s="240"/>
      <c r="F114" s="241"/>
      <c r="G114" s="241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222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3">
      <c r="A115" s="229"/>
      <c r="B115" s="230"/>
      <c r="C115" s="274" t="s">
        <v>241</v>
      </c>
      <c r="D115" s="264"/>
      <c r="E115" s="264"/>
      <c r="F115" s="264"/>
      <c r="G115" s="264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2"/>
      <c r="AA115" s="212"/>
      <c r="AB115" s="212"/>
      <c r="AC115" s="212"/>
      <c r="AD115" s="212"/>
      <c r="AE115" s="212"/>
      <c r="AF115" s="212"/>
      <c r="AG115" s="212" t="s">
        <v>222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3">
      <c r="A116" s="229"/>
      <c r="B116" s="230"/>
      <c r="C116" s="269" t="s">
        <v>242</v>
      </c>
      <c r="D116" s="235"/>
      <c r="E116" s="236"/>
      <c r="F116" s="233"/>
      <c r="G116" s="233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134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3">
      <c r="A117" s="229"/>
      <c r="B117" s="230"/>
      <c r="C117" s="269" t="s">
        <v>243</v>
      </c>
      <c r="D117" s="235"/>
      <c r="E117" s="236">
        <v>108.53700000000001</v>
      </c>
      <c r="F117" s="233"/>
      <c r="G117" s="233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134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3">
      <c r="A118" s="229"/>
      <c r="B118" s="230"/>
      <c r="C118" s="269" t="s">
        <v>244</v>
      </c>
      <c r="D118" s="235"/>
      <c r="E118" s="236">
        <v>-9.2750000000000004</v>
      </c>
      <c r="F118" s="233"/>
      <c r="G118" s="233"/>
      <c r="H118" s="233"/>
      <c r="I118" s="233"/>
      <c r="J118" s="233"/>
      <c r="K118" s="233"/>
      <c r="L118" s="233"/>
      <c r="M118" s="233"/>
      <c r="N118" s="232"/>
      <c r="O118" s="232"/>
      <c r="P118" s="232"/>
      <c r="Q118" s="232"/>
      <c r="R118" s="233"/>
      <c r="S118" s="233"/>
      <c r="T118" s="233"/>
      <c r="U118" s="233"/>
      <c r="V118" s="233"/>
      <c r="W118" s="233"/>
      <c r="X118" s="233"/>
      <c r="Y118" s="233"/>
      <c r="Z118" s="212"/>
      <c r="AA118" s="212"/>
      <c r="AB118" s="212"/>
      <c r="AC118" s="212"/>
      <c r="AD118" s="212"/>
      <c r="AE118" s="212"/>
      <c r="AF118" s="212"/>
      <c r="AG118" s="212" t="s">
        <v>134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3">
      <c r="A119" s="229"/>
      <c r="B119" s="230"/>
      <c r="C119" s="271" t="s">
        <v>186</v>
      </c>
      <c r="D119" s="237"/>
      <c r="E119" s="238">
        <v>99.262</v>
      </c>
      <c r="F119" s="233"/>
      <c r="G119" s="233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134</v>
      </c>
      <c r="AH119" s="212">
        <v>1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69" t="s">
        <v>245</v>
      </c>
      <c r="D120" s="235"/>
      <c r="E120" s="236">
        <v>108.53700000000001</v>
      </c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134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69" t="s">
        <v>244</v>
      </c>
      <c r="D121" s="235"/>
      <c r="E121" s="236">
        <v>-9.2750000000000004</v>
      </c>
      <c r="F121" s="233"/>
      <c r="G121" s="233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134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71" t="s">
        <v>186</v>
      </c>
      <c r="D122" s="237"/>
      <c r="E122" s="238">
        <v>99.262</v>
      </c>
      <c r="F122" s="233"/>
      <c r="G122" s="233"/>
      <c r="H122" s="233"/>
      <c r="I122" s="233"/>
      <c r="J122" s="233"/>
      <c r="K122" s="233"/>
      <c r="L122" s="233"/>
      <c r="M122" s="233"/>
      <c r="N122" s="232"/>
      <c r="O122" s="232"/>
      <c r="P122" s="232"/>
      <c r="Q122" s="232"/>
      <c r="R122" s="233"/>
      <c r="S122" s="233"/>
      <c r="T122" s="233"/>
      <c r="U122" s="233"/>
      <c r="V122" s="233"/>
      <c r="W122" s="233"/>
      <c r="X122" s="233"/>
      <c r="Y122" s="233"/>
      <c r="Z122" s="212"/>
      <c r="AA122" s="212"/>
      <c r="AB122" s="212"/>
      <c r="AC122" s="212"/>
      <c r="AD122" s="212"/>
      <c r="AE122" s="212"/>
      <c r="AF122" s="212"/>
      <c r="AG122" s="212" t="s">
        <v>134</v>
      </c>
      <c r="AH122" s="212">
        <v>1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0.6" outlineLevel="1" x14ac:dyDescent="0.3">
      <c r="A123" s="251">
        <v>24</v>
      </c>
      <c r="B123" s="252" t="s">
        <v>246</v>
      </c>
      <c r="C123" s="268" t="s">
        <v>247</v>
      </c>
      <c r="D123" s="253" t="s">
        <v>128</v>
      </c>
      <c r="E123" s="254">
        <v>5.7039999999999997</v>
      </c>
      <c r="F123" s="255"/>
      <c r="G123" s="256">
        <f>ROUND(E123*F123,2)</f>
        <v>0</v>
      </c>
      <c r="H123" s="234"/>
      <c r="I123" s="233">
        <f>ROUND(E123*H123,2)</f>
        <v>0</v>
      </c>
      <c r="J123" s="234"/>
      <c r="K123" s="233">
        <f>ROUND(E123*J123,2)</f>
        <v>0</v>
      </c>
      <c r="L123" s="233">
        <v>21</v>
      </c>
      <c r="M123" s="233">
        <f>G123*(1+L123/100)</f>
        <v>0</v>
      </c>
      <c r="N123" s="232">
        <v>9.0900000000000009E-3</v>
      </c>
      <c r="O123" s="232">
        <f>ROUND(E123*N123,2)</f>
        <v>0.05</v>
      </c>
      <c r="P123" s="232">
        <v>0</v>
      </c>
      <c r="Q123" s="232">
        <f>ROUND(E123*P123,2)</f>
        <v>0</v>
      </c>
      <c r="R123" s="233"/>
      <c r="S123" s="233" t="s">
        <v>129</v>
      </c>
      <c r="T123" s="233" t="s">
        <v>129</v>
      </c>
      <c r="U123" s="233">
        <v>0.86</v>
      </c>
      <c r="V123" s="233">
        <f>ROUND(E123*U123,2)</f>
        <v>4.91</v>
      </c>
      <c r="W123" s="233"/>
      <c r="X123" s="233" t="s">
        <v>130</v>
      </c>
      <c r="Y123" s="233" t="s">
        <v>131</v>
      </c>
      <c r="Z123" s="212"/>
      <c r="AA123" s="212"/>
      <c r="AB123" s="212"/>
      <c r="AC123" s="212"/>
      <c r="AD123" s="212"/>
      <c r="AE123" s="212"/>
      <c r="AF123" s="212"/>
      <c r="AG123" s="212" t="s">
        <v>132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3">
      <c r="A124" s="229"/>
      <c r="B124" s="230"/>
      <c r="C124" s="272" t="s">
        <v>221</v>
      </c>
      <c r="D124" s="263"/>
      <c r="E124" s="263"/>
      <c r="F124" s="263"/>
      <c r="G124" s="26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222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3">
      <c r="A125" s="229"/>
      <c r="B125" s="230"/>
      <c r="C125" s="273" t="s">
        <v>223</v>
      </c>
      <c r="D125" s="239"/>
      <c r="E125" s="240"/>
      <c r="F125" s="241"/>
      <c r="G125" s="241"/>
      <c r="H125" s="233"/>
      <c r="I125" s="233"/>
      <c r="J125" s="233"/>
      <c r="K125" s="233"/>
      <c r="L125" s="233"/>
      <c r="M125" s="233"/>
      <c r="N125" s="232"/>
      <c r="O125" s="232"/>
      <c r="P125" s="232"/>
      <c r="Q125" s="232"/>
      <c r="R125" s="233"/>
      <c r="S125" s="233"/>
      <c r="T125" s="233"/>
      <c r="U125" s="233"/>
      <c r="V125" s="233"/>
      <c r="W125" s="233"/>
      <c r="X125" s="233"/>
      <c r="Y125" s="233"/>
      <c r="Z125" s="212"/>
      <c r="AA125" s="212"/>
      <c r="AB125" s="212"/>
      <c r="AC125" s="212"/>
      <c r="AD125" s="212"/>
      <c r="AE125" s="212"/>
      <c r="AF125" s="212"/>
      <c r="AG125" s="212" t="s">
        <v>222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3">
      <c r="A126" s="229"/>
      <c r="B126" s="230"/>
      <c r="C126" s="274" t="s">
        <v>248</v>
      </c>
      <c r="D126" s="264"/>
      <c r="E126" s="264"/>
      <c r="F126" s="264"/>
      <c r="G126" s="264"/>
      <c r="H126" s="233"/>
      <c r="I126" s="233"/>
      <c r="J126" s="233"/>
      <c r="K126" s="233"/>
      <c r="L126" s="233"/>
      <c r="M126" s="233"/>
      <c r="N126" s="232"/>
      <c r="O126" s="232"/>
      <c r="P126" s="232"/>
      <c r="Q126" s="232"/>
      <c r="R126" s="233"/>
      <c r="S126" s="233"/>
      <c r="T126" s="233"/>
      <c r="U126" s="233"/>
      <c r="V126" s="233"/>
      <c r="W126" s="233"/>
      <c r="X126" s="233"/>
      <c r="Y126" s="233"/>
      <c r="Z126" s="212"/>
      <c r="AA126" s="212"/>
      <c r="AB126" s="212"/>
      <c r="AC126" s="212"/>
      <c r="AD126" s="212"/>
      <c r="AE126" s="212"/>
      <c r="AF126" s="212"/>
      <c r="AG126" s="212" t="s">
        <v>222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3">
      <c r="A127" s="229"/>
      <c r="B127" s="230"/>
      <c r="C127" s="269" t="s">
        <v>249</v>
      </c>
      <c r="D127" s="235"/>
      <c r="E127" s="236"/>
      <c r="F127" s="233"/>
      <c r="G127" s="233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134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69" t="s">
        <v>250</v>
      </c>
      <c r="D128" s="235"/>
      <c r="E128" s="236">
        <v>2.8519999999999999</v>
      </c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134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69" t="s">
        <v>251</v>
      </c>
      <c r="D129" s="235"/>
      <c r="E129" s="236">
        <v>2.8519999999999999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134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71" t="s">
        <v>186</v>
      </c>
      <c r="D130" s="237"/>
      <c r="E130" s="238">
        <v>5.7039999999999997</v>
      </c>
      <c r="F130" s="233"/>
      <c r="G130" s="233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2"/>
      <c r="AA130" s="212"/>
      <c r="AB130" s="212"/>
      <c r="AC130" s="212"/>
      <c r="AD130" s="212"/>
      <c r="AE130" s="212"/>
      <c r="AF130" s="212"/>
      <c r="AG130" s="212" t="s">
        <v>134</v>
      </c>
      <c r="AH130" s="212">
        <v>1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0.6" outlineLevel="1" x14ac:dyDescent="0.3">
      <c r="A131" s="251">
        <v>25</v>
      </c>
      <c r="B131" s="252" t="s">
        <v>252</v>
      </c>
      <c r="C131" s="268" t="s">
        <v>253</v>
      </c>
      <c r="D131" s="253" t="s">
        <v>128</v>
      </c>
      <c r="E131" s="254">
        <v>86.986000000000004</v>
      </c>
      <c r="F131" s="255"/>
      <c r="G131" s="256">
        <f>ROUND(E131*F131,2)</f>
        <v>0</v>
      </c>
      <c r="H131" s="234"/>
      <c r="I131" s="233">
        <f>ROUND(E131*H131,2)</f>
        <v>0</v>
      </c>
      <c r="J131" s="234"/>
      <c r="K131" s="233">
        <f>ROUND(E131*J131,2)</f>
        <v>0</v>
      </c>
      <c r="L131" s="233">
        <v>21</v>
      </c>
      <c r="M131" s="233">
        <f>G131*(1+L131/100)</f>
        <v>0</v>
      </c>
      <c r="N131" s="232">
        <v>9.4800000000000006E-3</v>
      </c>
      <c r="O131" s="232">
        <f>ROUND(E131*N131,2)</f>
        <v>0.82</v>
      </c>
      <c r="P131" s="232">
        <v>0</v>
      </c>
      <c r="Q131" s="232">
        <f>ROUND(E131*P131,2)</f>
        <v>0</v>
      </c>
      <c r="R131" s="233"/>
      <c r="S131" s="233" t="s">
        <v>129</v>
      </c>
      <c r="T131" s="233" t="s">
        <v>129</v>
      </c>
      <c r="U131" s="233">
        <v>0.85699999999999998</v>
      </c>
      <c r="V131" s="233">
        <f>ROUND(E131*U131,2)</f>
        <v>74.55</v>
      </c>
      <c r="W131" s="233"/>
      <c r="X131" s="233" t="s">
        <v>130</v>
      </c>
      <c r="Y131" s="233" t="s">
        <v>131</v>
      </c>
      <c r="Z131" s="212"/>
      <c r="AA131" s="212"/>
      <c r="AB131" s="212"/>
      <c r="AC131" s="212"/>
      <c r="AD131" s="212"/>
      <c r="AE131" s="212"/>
      <c r="AF131" s="212"/>
      <c r="AG131" s="212" t="s">
        <v>132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3">
      <c r="A132" s="229"/>
      <c r="B132" s="230"/>
      <c r="C132" s="272" t="s">
        <v>221</v>
      </c>
      <c r="D132" s="263"/>
      <c r="E132" s="263"/>
      <c r="F132" s="263"/>
      <c r="G132" s="26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222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3">
      <c r="A133" s="229"/>
      <c r="B133" s="230"/>
      <c r="C133" s="273" t="s">
        <v>223</v>
      </c>
      <c r="D133" s="239"/>
      <c r="E133" s="240"/>
      <c r="F133" s="241"/>
      <c r="G133" s="241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222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3">
      <c r="A134" s="229"/>
      <c r="B134" s="230"/>
      <c r="C134" s="274" t="s">
        <v>241</v>
      </c>
      <c r="D134" s="264"/>
      <c r="E134" s="264"/>
      <c r="F134" s="264"/>
      <c r="G134" s="264"/>
      <c r="H134" s="233"/>
      <c r="I134" s="233"/>
      <c r="J134" s="233"/>
      <c r="K134" s="233"/>
      <c r="L134" s="233"/>
      <c r="M134" s="233"/>
      <c r="N134" s="232"/>
      <c r="O134" s="232"/>
      <c r="P134" s="232"/>
      <c r="Q134" s="232"/>
      <c r="R134" s="233"/>
      <c r="S134" s="233"/>
      <c r="T134" s="233"/>
      <c r="U134" s="233"/>
      <c r="V134" s="233"/>
      <c r="W134" s="233"/>
      <c r="X134" s="233"/>
      <c r="Y134" s="233"/>
      <c r="Z134" s="212"/>
      <c r="AA134" s="212"/>
      <c r="AB134" s="212"/>
      <c r="AC134" s="212"/>
      <c r="AD134" s="212"/>
      <c r="AE134" s="212"/>
      <c r="AF134" s="212"/>
      <c r="AG134" s="212" t="s">
        <v>222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3">
      <c r="A135" s="229"/>
      <c r="B135" s="230"/>
      <c r="C135" s="269" t="s">
        <v>242</v>
      </c>
      <c r="D135" s="235"/>
      <c r="E135" s="236"/>
      <c r="F135" s="233"/>
      <c r="G135" s="233"/>
      <c r="H135" s="233"/>
      <c r="I135" s="233"/>
      <c r="J135" s="233"/>
      <c r="K135" s="233"/>
      <c r="L135" s="233"/>
      <c r="M135" s="233"/>
      <c r="N135" s="232"/>
      <c r="O135" s="232"/>
      <c r="P135" s="232"/>
      <c r="Q135" s="232"/>
      <c r="R135" s="233"/>
      <c r="S135" s="233"/>
      <c r="T135" s="233"/>
      <c r="U135" s="233"/>
      <c r="V135" s="233"/>
      <c r="W135" s="233"/>
      <c r="X135" s="233"/>
      <c r="Y135" s="233"/>
      <c r="Z135" s="212"/>
      <c r="AA135" s="212"/>
      <c r="AB135" s="212"/>
      <c r="AC135" s="212"/>
      <c r="AD135" s="212"/>
      <c r="AE135" s="212"/>
      <c r="AF135" s="212"/>
      <c r="AG135" s="212" t="s">
        <v>134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3">
      <c r="A136" s="229"/>
      <c r="B136" s="230"/>
      <c r="C136" s="269" t="s">
        <v>254</v>
      </c>
      <c r="D136" s="235"/>
      <c r="E136" s="236">
        <v>43.493000000000002</v>
      </c>
      <c r="F136" s="233"/>
      <c r="G136" s="233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2"/>
      <c r="AA136" s="212"/>
      <c r="AB136" s="212"/>
      <c r="AC136" s="212"/>
      <c r="AD136" s="212"/>
      <c r="AE136" s="212"/>
      <c r="AF136" s="212"/>
      <c r="AG136" s="212" t="s">
        <v>134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69" t="s">
        <v>255</v>
      </c>
      <c r="D137" s="235"/>
      <c r="E137" s="236">
        <v>43.493000000000002</v>
      </c>
      <c r="F137" s="233"/>
      <c r="G137" s="233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134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71" t="s">
        <v>186</v>
      </c>
      <c r="D138" s="237"/>
      <c r="E138" s="238">
        <v>86.986000000000004</v>
      </c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134</v>
      </c>
      <c r="AH138" s="212">
        <v>1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0.6" outlineLevel="1" x14ac:dyDescent="0.3">
      <c r="A139" s="251">
        <v>26</v>
      </c>
      <c r="B139" s="252" t="s">
        <v>256</v>
      </c>
      <c r="C139" s="268" t="s">
        <v>257</v>
      </c>
      <c r="D139" s="253" t="s">
        <v>128</v>
      </c>
      <c r="E139" s="254">
        <v>320.7604</v>
      </c>
      <c r="F139" s="255"/>
      <c r="G139" s="256">
        <f>ROUND(E139*F139,2)</f>
        <v>0</v>
      </c>
      <c r="H139" s="234"/>
      <c r="I139" s="233">
        <f>ROUND(E139*H139,2)</f>
        <v>0</v>
      </c>
      <c r="J139" s="234"/>
      <c r="K139" s="233">
        <f>ROUND(E139*J139,2)</f>
        <v>0</v>
      </c>
      <c r="L139" s="233">
        <v>21</v>
      </c>
      <c r="M139" s="233">
        <f>G139*(1+L139/100)</f>
        <v>0</v>
      </c>
      <c r="N139" s="232">
        <v>1.026E-2</v>
      </c>
      <c r="O139" s="232">
        <f>ROUND(E139*N139,2)</f>
        <v>3.29</v>
      </c>
      <c r="P139" s="232">
        <v>0</v>
      </c>
      <c r="Q139" s="232">
        <f>ROUND(E139*P139,2)</f>
        <v>0</v>
      </c>
      <c r="R139" s="233"/>
      <c r="S139" s="233" t="s">
        <v>129</v>
      </c>
      <c r="T139" s="233" t="s">
        <v>129</v>
      </c>
      <c r="U139" s="233">
        <v>0.86</v>
      </c>
      <c r="V139" s="233">
        <f>ROUND(E139*U139,2)</f>
        <v>275.85000000000002</v>
      </c>
      <c r="W139" s="233"/>
      <c r="X139" s="233" t="s">
        <v>130</v>
      </c>
      <c r="Y139" s="233" t="s">
        <v>131</v>
      </c>
      <c r="Z139" s="212"/>
      <c r="AA139" s="212"/>
      <c r="AB139" s="212"/>
      <c r="AC139" s="212"/>
      <c r="AD139" s="212"/>
      <c r="AE139" s="212"/>
      <c r="AF139" s="212"/>
      <c r="AG139" s="212" t="s">
        <v>132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3">
      <c r="A140" s="229"/>
      <c r="B140" s="230"/>
      <c r="C140" s="272" t="s">
        <v>221</v>
      </c>
      <c r="D140" s="263"/>
      <c r="E140" s="263"/>
      <c r="F140" s="263"/>
      <c r="G140" s="26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222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3">
      <c r="A141" s="229"/>
      <c r="B141" s="230"/>
      <c r="C141" s="273" t="s">
        <v>223</v>
      </c>
      <c r="D141" s="239"/>
      <c r="E141" s="240"/>
      <c r="F141" s="241"/>
      <c r="G141" s="241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222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3">
      <c r="A142" s="229"/>
      <c r="B142" s="230"/>
      <c r="C142" s="274" t="s">
        <v>248</v>
      </c>
      <c r="D142" s="264"/>
      <c r="E142" s="264"/>
      <c r="F142" s="264"/>
      <c r="G142" s="264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222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3">
      <c r="A143" s="229"/>
      <c r="B143" s="230"/>
      <c r="C143" s="269" t="s">
        <v>249</v>
      </c>
      <c r="D143" s="235"/>
      <c r="E143" s="236"/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134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3">
      <c r="A144" s="229"/>
      <c r="B144" s="230"/>
      <c r="C144" s="269" t="s">
        <v>258</v>
      </c>
      <c r="D144" s="235"/>
      <c r="E144" s="236">
        <v>87.877250000000004</v>
      </c>
      <c r="F144" s="233"/>
      <c r="G144" s="233"/>
      <c r="H144" s="233"/>
      <c r="I144" s="233"/>
      <c r="J144" s="233"/>
      <c r="K144" s="233"/>
      <c r="L144" s="233"/>
      <c r="M144" s="233"/>
      <c r="N144" s="232"/>
      <c r="O144" s="232"/>
      <c r="P144" s="232"/>
      <c r="Q144" s="232"/>
      <c r="R144" s="233"/>
      <c r="S144" s="233"/>
      <c r="T144" s="233"/>
      <c r="U144" s="233"/>
      <c r="V144" s="233"/>
      <c r="W144" s="233"/>
      <c r="X144" s="233"/>
      <c r="Y144" s="233"/>
      <c r="Z144" s="212"/>
      <c r="AA144" s="212"/>
      <c r="AB144" s="212"/>
      <c r="AC144" s="212"/>
      <c r="AD144" s="212"/>
      <c r="AE144" s="212"/>
      <c r="AF144" s="212"/>
      <c r="AG144" s="212" t="s">
        <v>134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3">
      <c r="A145" s="229"/>
      <c r="B145" s="230"/>
      <c r="C145" s="269" t="s">
        <v>259</v>
      </c>
      <c r="D145" s="235"/>
      <c r="E145" s="236">
        <v>-38.744999999999997</v>
      </c>
      <c r="F145" s="233"/>
      <c r="G145" s="233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134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3">
      <c r="A146" s="229"/>
      <c r="B146" s="230"/>
      <c r="C146" s="269" t="s">
        <v>260</v>
      </c>
      <c r="D146" s="235"/>
      <c r="E146" s="236">
        <v>-1.62</v>
      </c>
      <c r="F146" s="233"/>
      <c r="G146" s="233"/>
      <c r="H146" s="233"/>
      <c r="I146" s="233"/>
      <c r="J146" s="233"/>
      <c r="K146" s="233"/>
      <c r="L146" s="233"/>
      <c r="M146" s="233"/>
      <c r="N146" s="232"/>
      <c r="O146" s="232"/>
      <c r="P146" s="232"/>
      <c r="Q146" s="232"/>
      <c r="R146" s="233"/>
      <c r="S146" s="233"/>
      <c r="T146" s="233"/>
      <c r="U146" s="233"/>
      <c r="V146" s="233"/>
      <c r="W146" s="233"/>
      <c r="X146" s="233"/>
      <c r="Y146" s="233"/>
      <c r="Z146" s="212"/>
      <c r="AA146" s="212"/>
      <c r="AB146" s="212"/>
      <c r="AC146" s="212"/>
      <c r="AD146" s="212"/>
      <c r="AE146" s="212"/>
      <c r="AF146" s="212"/>
      <c r="AG146" s="212" t="s">
        <v>134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3">
      <c r="A147" s="229"/>
      <c r="B147" s="230"/>
      <c r="C147" s="269" t="s">
        <v>261</v>
      </c>
      <c r="D147" s="235"/>
      <c r="E147" s="236">
        <v>-7.1372999999999998</v>
      </c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134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3">
      <c r="A148" s="229"/>
      <c r="B148" s="230"/>
      <c r="C148" s="269" t="s">
        <v>262</v>
      </c>
      <c r="D148" s="235"/>
      <c r="E148" s="236">
        <v>128.51824999999999</v>
      </c>
      <c r="F148" s="233"/>
      <c r="G148" s="233"/>
      <c r="H148" s="233"/>
      <c r="I148" s="233"/>
      <c r="J148" s="233"/>
      <c r="K148" s="233"/>
      <c r="L148" s="233"/>
      <c r="M148" s="233"/>
      <c r="N148" s="232"/>
      <c r="O148" s="232"/>
      <c r="P148" s="232"/>
      <c r="Q148" s="232"/>
      <c r="R148" s="233"/>
      <c r="S148" s="233"/>
      <c r="T148" s="233"/>
      <c r="U148" s="233"/>
      <c r="V148" s="233"/>
      <c r="W148" s="233"/>
      <c r="X148" s="233"/>
      <c r="Y148" s="233"/>
      <c r="Z148" s="212"/>
      <c r="AA148" s="212"/>
      <c r="AB148" s="212"/>
      <c r="AC148" s="212"/>
      <c r="AD148" s="212"/>
      <c r="AE148" s="212"/>
      <c r="AF148" s="212"/>
      <c r="AG148" s="212" t="s">
        <v>134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3">
      <c r="A149" s="229"/>
      <c r="B149" s="230"/>
      <c r="C149" s="269" t="s">
        <v>263</v>
      </c>
      <c r="D149" s="235"/>
      <c r="E149" s="236">
        <v>-44.414999999999999</v>
      </c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134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3">
      <c r="A150" s="229"/>
      <c r="B150" s="230"/>
      <c r="C150" s="269" t="s">
        <v>264</v>
      </c>
      <c r="D150" s="235"/>
      <c r="E150" s="236">
        <v>-3.0550000000000002</v>
      </c>
      <c r="F150" s="233"/>
      <c r="G150" s="233"/>
      <c r="H150" s="233"/>
      <c r="I150" s="233"/>
      <c r="J150" s="233"/>
      <c r="K150" s="233"/>
      <c r="L150" s="233"/>
      <c r="M150" s="233"/>
      <c r="N150" s="232"/>
      <c r="O150" s="232"/>
      <c r="P150" s="232"/>
      <c r="Q150" s="232"/>
      <c r="R150" s="233"/>
      <c r="S150" s="233"/>
      <c r="T150" s="233"/>
      <c r="U150" s="233"/>
      <c r="V150" s="233"/>
      <c r="W150" s="233"/>
      <c r="X150" s="233"/>
      <c r="Y150" s="233"/>
      <c r="Z150" s="212"/>
      <c r="AA150" s="212"/>
      <c r="AB150" s="212"/>
      <c r="AC150" s="212"/>
      <c r="AD150" s="212"/>
      <c r="AE150" s="212"/>
      <c r="AF150" s="212"/>
      <c r="AG150" s="212" t="s">
        <v>134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3">
      <c r="A151" s="229"/>
      <c r="B151" s="230"/>
      <c r="C151" s="269" t="s">
        <v>265</v>
      </c>
      <c r="D151" s="235"/>
      <c r="E151" s="236">
        <v>-3.948</v>
      </c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134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3">
      <c r="A152" s="229"/>
      <c r="B152" s="230"/>
      <c r="C152" s="269" t="s">
        <v>266</v>
      </c>
      <c r="D152" s="235"/>
      <c r="E152" s="236">
        <v>-20.196000000000002</v>
      </c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134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3">
      <c r="A153" s="229"/>
      <c r="B153" s="230"/>
      <c r="C153" s="269" t="s">
        <v>267</v>
      </c>
      <c r="D153" s="235"/>
      <c r="E153" s="236">
        <v>1.6398999999999999</v>
      </c>
      <c r="F153" s="233"/>
      <c r="G153" s="233"/>
      <c r="H153" s="233"/>
      <c r="I153" s="233"/>
      <c r="J153" s="233"/>
      <c r="K153" s="233"/>
      <c r="L153" s="233"/>
      <c r="M153" s="233"/>
      <c r="N153" s="232"/>
      <c r="O153" s="232"/>
      <c r="P153" s="232"/>
      <c r="Q153" s="232"/>
      <c r="R153" s="233"/>
      <c r="S153" s="233"/>
      <c r="T153" s="233"/>
      <c r="U153" s="233"/>
      <c r="V153" s="233"/>
      <c r="W153" s="233"/>
      <c r="X153" s="233"/>
      <c r="Y153" s="233"/>
      <c r="Z153" s="212"/>
      <c r="AA153" s="212"/>
      <c r="AB153" s="212"/>
      <c r="AC153" s="212"/>
      <c r="AD153" s="212"/>
      <c r="AE153" s="212"/>
      <c r="AF153" s="212"/>
      <c r="AG153" s="212" t="s">
        <v>134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3">
      <c r="A154" s="229"/>
      <c r="B154" s="230"/>
      <c r="C154" s="271" t="s">
        <v>186</v>
      </c>
      <c r="D154" s="237"/>
      <c r="E154" s="238">
        <v>98.9191</v>
      </c>
      <c r="F154" s="233"/>
      <c r="G154" s="233"/>
      <c r="H154" s="233"/>
      <c r="I154" s="233"/>
      <c r="J154" s="233"/>
      <c r="K154" s="233"/>
      <c r="L154" s="233"/>
      <c r="M154" s="233"/>
      <c r="N154" s="232"/>
      <c r="O154" s="232"/>
      <c r="P154" s="232"/>
      <c r="Q154" s="232"/>
      <c r="R154" s="233"/>
      <c r="S154" s="233"/>
      <c r="T154" s="233"/>
      <c r="U154" s="233"/>
      <c r="V154" s="233"/>
      <c r="W154" s="233"/>
      <c r="X154" s="233"/>
      <c r="Y154" s="233"/>
      <c r="Z154" s="212"/>
      <c r="AA154" s="212"/>
      <c r="AB154" s="212"/>
      <c r="AC154" s="212"/>
      <c r="AD154" s="212"/>
      <c r="AE154" s="212"/>
      <c r="AF154" s="212"/>
      <c r="AG154" s="212" t="s">
        <v>134</v>
      </c>
      <c r="AH154" s="212">
        <v>1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3">
      <c r="A155" s="229"/>
      <c r="B155" s="230"/>
      <c r="C155" s="269" t="s">
        <v>268</v>
      </c>
      <c r="D155" s="235"/>
      <c r="E155" s="236">
        <v>87.877250000000004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134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3">
      <c r="A156" s="229"/>
      <c r="B156" s="230"/>
      <c r="C156" s="269" t="s">
        <v>259</v>
      </c>
      <c r="D156" s="235"/>
      <c r="E156" s="236">
        <v>-38.744999999999997</v>
      </c>
      <c r="F156" s="233"/>
      <c r="G156" s="233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134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3">
      <c r="A157" s="229"/>
      <c r="B157" s="230"/>
      <c r="C157" s="269" t="s">
        <v>260</v>
      </c>
      <c r="D157" s="235"/>
      <c r="E157" s="236">
        <v>-1.62</v>
      </c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134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3">
      <c r="A158" s="229"/>
      <c r="B158" s="230"/>
      <c r="C158" s="269" t="s">
        <v>261</v>
      </c>
      <c r="D158" s="235"/>
      <c r="E158" s="236">
        <v>-7.1372999999999998</v>
      </c>
      <c r="F158" s="233"/>
      <c r="G158" s="233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2"/>
      <c r="AA158" s="212"/>
      <c r="AB158" s="212"/>
      <c r="AC158" s="212"/>
      <c r="AD158" s="212"/>
      <c r="AE158" s="212"/>
      <c r="AF158" s="212"/>
      <c r="AG158" s="212" t="s">
        <v>134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3">
      <c r="A159" s="229"/>
      <c r="B159" s="230"/>
      <c r="C159" s="269" t="s">
        <v>262</v>
      </c>
      <c r="D159" s="235"/>
      <c r="E159" s="236">
        <v>128.51824999999999</v>
      </c>
      <c r="F159" s="233"/>
      <c r="G159" s="233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134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3">
      <c r="A160" s="229"/>
      <c r="B160" s="230"/>
      <c r="C160" s="269" t="s">
        <v>263</v>
      </c>
      <c r="D160" s="235"/>
      <c r="E160" s="236">
        <v>-44.414999999999999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134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3">
      <c r="A161" s="229"/>
      <c r="B161" s="230"/>
      <c r="C161" s="269" t="s">
        <v>264</v>
      </c>
      <c r="D161" s="235"/>
      <c r="E161" s="236">
        <v>-3.0550000000000002</v>
      </c>
      <c r="F161" s="233"/>
      <c r="G161" s="233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134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3">
      <c r="A162" s="229"/>
      <c r="B162" s="230"/>
      <c r="C162" s="269" t="s">
        <v>265</v>
      </c>
      <c r="D162" s="235"/>
      <c r="E162" s="236">
        <v>-3.948</v>
      </c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134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3">
      <c r="A163" s="229"/>
      <c r="B163" s="230"/>
      <c r="C163" s="269" t="s">
        <v>266</v>
      </c>
      <c r="D163" s="235"/>
      <c r="E163" s="236">
        <v>-20.196000000000002</v>
      </c>
      <c r="F163" s="233"/>
      <c r="G163" s="233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134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3">
      <c r="A164" s="229"/>
      <c r="B164" s="230"/>
      <c r="C164" s="269" t="s">
        <v>269</v>
      </c>
      <c r="D164" s="235"/>
      <c r="E164" s="236">
        <v>1.6398999999999999</v>
      </c>
      <c r="F164" s="233"/>
      <c r="G164" s="23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134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3">
      <c r="A165" s="229"/>
      <c r="B165" s="230"/>
      <c r="C165" s="271" t="s">
        <v>186</v>
      </c>
      <c r="D165" s="237"/>
      <c r="E165" s="238">
        <v>98.9191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134</v>
      </c>
      <c r="AH165" s="212">
        <v>1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3">
      <c r="A166" s="229"/>
      <c r="B166" s="230"/>
      <c r="C166" s="269" t="s">
        <v>270</v>
      </c>
      <c r="D166" s="235"/>
      <c r="E166" s="236">
        <v>130.8355</v>
      </c>
      <c r="F166" s="233"/>
      <c r="G166" s="233"/>
      <c r="H166" s="233"/>
      <c r="I166" s="233"/>
      <c r="J166" s="233"/>
      <c r="K166" s="233"/>
      <c r="L166" s="233"/>
      <c r="M166" s="233"/>
      <c r="N166" s="232"/>
      <c r="O166" s="232"/>
      <c r="P166" s="232"/>
      <c r="Q166" s="232"/>
      <c r="R166" s="233"/>
      <c r="S166" s="233"/>
      <c r="T166" s="233"/>
      <c r="U166" s="233"/>
      <c r="V166" s="233"/>
      <c r="W166" s="233"/>
      <c r="X166" s="233"/>
      <c r="Y166" s="233"/>
      <c r="Z166" s="212"/>
      <c r="AA166" s="212"/>
      <c r="AB166" s="212"/>
      <c r="AC166" s="212"/>
      <c r="AD166" s="212"/>
      <c r="AE166" s="212"/>
      <c r="AF166" s="212"/>
      <c r="AG166" s="212" t="s">
        <v>134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3">
      <c r="A167" s="229"/>
      <c r="B167" s="230"/>
      <c r="C167" s="269" t="s">
        <v>271</v>
      </c>
      <c r="D167" s="235"/>
      <c r="E167" s="236">
        <v>-49.814999999999998</v>
      </c>
      <c r="F167" s="233"/>
      <c r="G167" s="233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2"/>
      <c r="AA167" s="212"/>
      <c r="AB167" s="212"/>
      <c r="AC167" s="212"/>
      <c r="AD167" s="212"/>
      <c r="AE167" s="212"/>
      <c r="AF167" s="212"/>
      <c r="AG167" s="212" t="s">
        <v>134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3">
      <c r="A168" s="229"/>
      <c r="B168" s="230"/>
      <c r="C168" s="269" t="s">
        <v>272</v>
      </c>
      <c r="D168" s="235"/>
      <c r="E168" s="236">
        <v>-3.24</v>
      </c>
      <c r="F168" s="233"/>
      <c r="G168" s="233"/>
      <c r="H168" s="233"/>
      <c r="I168" s="233"/>
      <c r="J168" s="233"/>
      <c r="K168" s="233"/>
      <c r="L168" s="233"/>
      <c r="M168" s="233"/>
      <c r="N168" s="232"/>
      <c r="O168" s="232"/>
      <c r="P168" s="232"/>
      <c r="Q168" s="232"/>
      <c r="R168" s="233"/>
      <c r="S168" s="233"/>
      <c r="T168" s="233"/>
      <c r="U168" s="233"/>
      <c r="V168" s="233"/>
      <c r="W168" s="233"/>
      <c r="X168" s="233"/>
      <c r="Y168" s="233"/>
      <c r="Z168" s="212"/>
      <c r="AA168" s="212"/>
      <c r="AB168" s="212"/>
      <c r="AC168" s="212"/>
      <c r="AD168" s="212"/>
      <c r="AE168" s="212"/>
      <c r="AF168" s="212"/>
      <c r="AG168" s="212" t="s">
        <v>134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3">
      <c r="A169" s="229"/>
      <c r="B169" s="230"/>
      <c r="C169" s="269" t="s">
        <v>273</v>
      </c>
      <c r="D169" s="235"/>
      <c r="E169" s="236">
        <v>-14.146000000000001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134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3">
      <c r="A170" s="229"/>
      <c r="B170" s="230"/>
      <c r="C170" s="269" t="s">
        <v>274</v>
      </c>
      <c r="D170" s="235"/>
      <c r="E170" s="236">
        <v>-4.7430000000000003</v>
      </c>
      <c r="F170" s="233"/>
      <c r="G170" s="233"/>
      <c r="H170" s="233"/>
      <c r="I170" s="233"/>
      <c r="J170" s="233"/>
      <c r="K170" s="233"/>
      <c r="L170" s="233"/>
      <c r="M170" s="233"/>
      <c r="N170" s="232"/>
      <c r="O170" s="232"/>
      <c r="P170" s="232"/>
      <c r="Q170" s="232"/>
      <c r="R170" s="233"/>
      <c r="S170" s="233"/>
      <c r="T170" s="233"/>
      <c r="U170" s="233"/>
      <c r="V170" s="233"/>
      <c r="W170" s="233"/>
      <c r="X170" s="233"/>
      <c r="Y170" s="233"/>
      <c r="Z170" s="212"/>
      <c r="AA170" s="212"/>
      <c r="AB170" s="212"/>
      <c r="AC170" s="212"/>
      <c r="AD170" s="212"/>
      <c r="AE170" s="212"/>
      <c r="AF170" s="212"/>
      <c r="AG170" s="212" t="s">
        <v>134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3">
      <c r="A171" s="229"/>
      <c r="B171" s="230"/>
      <c r="C171" s="269" t="s">
        <v>275</v>
      </c>
      <c r="D171" s="235"/>
      <c r="E171" s="236">
        <v>2.2570000000000001</v>
      </c>
      <c r="F171" s="233"/>
      <c r="G171" s="233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134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3">
      <c r="A172" s="229"/>
      <c r="B172" s="230"/>
      <c r="C172" s="269" t="s">
        <v>276</v>
      </c>
      <c r="D172" s="235"/>
      <c r="E172" s="236">
        <v>5.64</v>
      </c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134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3">
      <c r="A173" s="229"/>
      <c r="B173" s="230"/>
      <c r="C173" s="269" t="s">
        <v>277</v>
      </c>
      <c r="D173" s="235"/>
      <c r="E173" s="236">
        <v>1.4381999999999999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134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3">
      <c r="A174" s="229"/>
      <c r="B174" s="230"/>
      <c r="C174" s="269" t="s">
        <v>278</v>
      </c>
      <c r="D174" s="235"/>
      <c r="E174" s="236">
        <v>130.8355</v>
      </c>
      <c r="F174" s="233"/>
      <c r="G174" s="233"/>
      <c r="H174" s="233"/>
      <c r="I174" s="233"/>
      <c r="J174" s="233"/>
      <c r="K174" s="233"/>
      <c r="L174" s="233"/>
      <c r="M174" s="233"/>
      <c r="N174" s="232"/>
      <c r="O174" s="232"/>
      <c r="P174" s="232"/>
      <c r="Q174" s="232"/>
      <c r="R174" s="233"/>
      <c r="S174" s="233"/>
      <c r="T174" s="233"/>
      <c r="U174" s="233"/>
      <c r="V174" s="233"/>
      <c r="W174" s="233"/>
      <c r="X174" s="233"/>
      <c r="Y174" s="233"/>
      <c r="Z174" s="212"/>
      <c r="AA174" s="212"/>
      <c r="AB174" s="212"/>
      <c r="AC174" s="212"/>
      <c r="AD174" s="212"/>
      <c r="AE174" s="212"/>
      <c r="AF174" s="212"/>
      <c r="AG174" s="212" t="s">
        <v>134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3">
      <c r="A175" s="229"/>
      <c r="B175" s="230"/>
      <c r="C175" s="269" t="s">
        <v>279</v>
      </c>
      <c r="D175" s="235"/>
      <c r="E175" s="236">
        <v>-76.14</v>
      </c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134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3">
      <c r="A176" s="229"/>
      <c r="B176" s="230"/>
      <c r="C176" s="271" t="s">
        <v>186</v>
      </c>
      <c r="D176" s="237"/>
      <c r="E176" s="238">
        <v>122.9222</v>
      </c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134</v>
      </c>
      <c r="AH176" s="212">
        <v>1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0.6" outlineLevel="1" x14ac:dyDescent="0.3">
      <c r="A177" s="251">
        <v>27</v>
      </c>
      <c r="B177" s="252" t="s">
        <v>280</v>
      </c>
      <c r="C177" s="268" t="s">
        <v>281</v>
      </c>
      <c r="D177" s="253" t="s">
        <v>128</v>
      </c>
      <c r="E177" s="254">
        <v>238.85499999999999</v>
      </c>
      <c r="F177" s="255"/>
      <c r="G177" s="256">
        <f>ROUND(E177*F177,2)</f>
        <v>0</v>
      </c>
      <c r="H177" s="234"/>
      <c r="I177" s="233">
        <f>ROUND(E177*H177,2)</f>
        <v>0</v>
      </c>
      <c r="J177" s="234"/>
      <c r="K177" s="233">
        <f>ROUND(E177*J177,2)</f>
        <v>0</v>
      </c>
      <c r="L177" s="233">
        <v>21</v>
      </c>
      <c r="M177" s="233">
        <f>G177*(1+L177/100)</f>
        <v>0</v>
      </c>
      <c r="N177" s="232">
        <v>9.3900000000000008E-3</v>
      </c>
      <c r="O177" s="232">
        <f>ROUND(E177*N177,2)</f>
        <v>2.2400000000000002</v>
      </c>
      <c r="P177" s="232">
        <v>0</v>
      </c>
      <c r="Q177" s="232">
        <f>ROUND(E177*P177,2)</f>
        <v>0</v>
      </c>
      <c r="R177" s="233"/>
      <c r="S177" s="233" t="s">
        <v>129</v>
      </c>
      <c r="T177" s="233" t="s">
        <v>129</v>
      </c>
      <c r="U177" s="233">
        <v>2.35</v>
      </c>
      <c r="V177" s="233">
        <f>ROUND(E177*U177,2)</f>
        <v>561.30999999999995</v>
      </c>
      <c r="W177" s="233"/>
      <c r="X177" s="233" t="s">
        <v>130</v>
      </c>
      <c r="Y177" s="233" t="s">
        <v>131</v>
      </c>
      <c r="Z177" s="212"/>
      <c r="AA177" s="212"/>
      <c r="AB177" s="212"/>
      <c r="AC177" s="212"/>
      <c r="AD177" s="212"/>
      <c r="AE177" s="212"/>
      <c r="AF177" s="212"/>
      <c r="AG177" s="212" t="s">
        <v>132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1" outlineLevel="2" x14ac:dyDescent="0.3">
      <c r="A178" s="229"/>
      <c r="B178" s="230"/>
      <c r="C178" s="272" t="s">
        <v>282</v>
      </c>
      <c r="D178" s="263"/>
      <c r="E178" s="263"/>
      <c r="F178" s="263"/>
      <c r="G178" s="263"/>
      <c r="H178" s="233"/>
      <c r="I178" s="233"/>
      <c r="J178" s="233"/>
      <c r="K178" s="233"/>
      <c r="L178" s="233"/>
      <c r="M178" s="233"/>
      <c r="N178" s="232"/>
      <c r="O178" s="232"/>
      <c r="P178" s="232"/>
      <c r="Q178" s="232"/>
      <c r="R178" s="233"/>
      <c r="S178" s="233"/>
      <c r="T178" s="233"/>
      <c r="U178" s="233"/>
      <c r="V178" s="233"/>
      <c r="W178" s="233"/>
      <c r="X178" s="233"/>
      <c r="Y178" s="233"/>
      <c r="Z178" s="212"/>
      <c r="AA178" s="212"/>
      <c r="AB178" s="212"/>
      <c r="AC178" s="212"/>
      <c r="AD178" s="212"/>
      <c r="AE178" s="212"/>
      <c r="AF178" s="212"/>
      <c r="AG178" s="212" t="s">
        <v>222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65" t="str">
        <f>C178</f>
        <v>Vč. D+M systémových lišt (okenní rohové lišty s okapničkou v nadpraží a rohových lišt v ostění, připojovací APU lišty, aj. dle požadavku PD).</v>
      </c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3">
      <c r="A179" s="229"/>
      <c r="B179" s="230"/>
      <c r="C179" s="273" t="s">
        <v>223</v>
      </c>
      <c r="D179" s="239"/>
      <c r="E179" s="240"/>
      <c r="F179" s="241"/>
      <c r="G179" s="241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222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3">
      <c r="A180" s="229"/>
      <c r="B180" s="230"/>
      <c r="C180" s="274" t="s">
        <v>248</v>
      </c>
      <c r="D180" s="264"/>
      <c r="E180" s="264"/>
      <c r="F180" s="264"/>
      <c r="G180" s="264"/>
      <c r="H180" s="233"/>
      <c r="I180" s="233"/>
      <c r="J180" s="233"/>
      <c r="K180" s="233"/>
      <c r="L180" s="233"/>
      <c r="M180" s="233"/>
      <c r="N180" s="232"/>
      <c r="O180" s="232"/>
      <c r="P180" s="232"/>
      <c r="Q180" s="232"/>
      <c r="R180" s="233"/>
      <c r="S180" s="233"/>
      <c r="T180" s="233"/>
      <c r="U180" s="233"/>
      <c r="V180" s="233"/>
      <c r="W180" s="233"/>
      <c r="X180" s="233"/>
      <c r="Y180" s="233"/>
      <c r="Z180" s="212"/>
      <c r="AA180" s="212"/>
      <c r="AB180" s="212"/>
      <c r="AC180" s="212"/>
      <c r="AD180" s="212"/>
      <c r="AE180" s="212"/>
      <c r="AF180" s="212"/>
      <c r="AG180" s="212" t="s">
        <v>222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3">
      <c r="A181" s="229"/>
      <c r="B181" s="230"/>
      <c r="C181" s="269" t="s">
        <v>249</v>
      </c>
      <c r="D181" s="235"/>
      <c r="E181" s="236"/>
      <c r="F181" s="233"/>
      <c r="G181" s="233"/>
      <c r="H181" s="233"/>
      <c r="I181" s="233"/>
      <c r="J181" s="233"/>
      <c r="K181" s="233"/>
      <c r="L181" s="233"/>
      <c r="M181" s="233"/>
      <c r="N181" s="232"/>
      <c r="O181" s="232"/>
      <c r="P181" s="232"/>
      <c r="Q181" s="232"/>
      <c r="R181" s="233"/>
      <c r="S181" s="233"/>
      <c r="T181" s="233"/>
      <c r="U181" s="233"/>
      <c r="V181" s="233"/>
      <c r="W181" s="233"/>
      <c r="X181" s="233"/>
      <c r="Y181" s="233"/>
      <c r="Z181" s="212"/>
      <c r="AA181" s="212"/>
      <c r="AB181" s="212"/>
      <c r="AC181" s="212"/>
      <c r="AD181" s="212"/>
      <c r="AE181" s="212"/>
      <c r="AF181" s="212"/>
      <c r="AG181" s="212" t="s">
        <v>134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3">
      <c r="A182" s="229"/>
      <c r="B182" s="230"/>
      <c r="C182" s="269" t="s">
        <v>283</v>
      </c>
      <c r="D182" s="235"/>
      <c r="E182" s="236">
        <v>3.2305000000000001</v>
      </c>
      <c r="F182" s="233"/>
      <c r="G182" s="233"/>
      <c r="H182" s="233"/>
      <c r="I182" s="233"/>
      <c r="J182" s="233"/>
      <c r="K182" s="233"/>
      <c r="L182" s="233"/>
      <c r="M182" s="233"/>
      <c r="N182" s="232"/>
      <c r="O182" s="232"/>
      <c r="P182" s="232"/>
      <c r="Q182" s="232"/>
      <c r="R182" s="233"/>
      <c r="S182" s="233"/>
      <c r="T182" s="233"/>
      <c r="U182" s="233"/>
      <c r="V182" s="233"/>
      <c r="W182" s="233"/>
      <c r="X182" s="233"/>
      <c r="Y182" s="233"/>
      <c r="Z182" s="212"/>
      <c r="AA182" s="212"/>
      <c r="AB182" s="212"/>
      <c r="AC182" s="212"/>
      <c r="AD182" s="212"/>
      <c r="AE182" s="212"/>
      <c r="AF182" s="212"/>
      <c r="AG182" s="212" t="s">
        <v>134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3">
      <c r="A183" s="229"/>
      <c r="B183" s="230"/>
      <c r="C183" s="269" t="s">
        <v>284</v>
      </c>
      <c r="D183" s="235"/>
      <c r="E183" s="236">
        <v>6.8150000000000004</v>
      </c>
      <c r="F183" s="233"/>
      <c r="G183" s="233"/>
      <c r="H183" s="233"/>
      <c r="I183" s="233"/>
      <c r="J183" s="233"/>
      <c r="K183" s="233"/>
      <c r="L183" s="233"/>
      <c r="M183" s="233"/>
      <c r="N183" s="232"/>
      <c r="O183" s="232"/>
      <c r="P183" s="232"/>
      <c r="Q183" s="232"/>
      <c r="R183" s="233"/>
      <c r="S183" s="233"/>
      <c r="T183" s="233"/>
      <c r="U183" s="233"/>
      <c r="V183" s="233"/>
      <c r="W183" s="233"/>
      <c r="X183" s="233"/>
      <c r="Y183" s="233"/>
      <c r="Z183" s="212"/>
      <c r="AA183" s="212"/>
      <c r="AB183" s="212"/>
      <c r="AC183" s="212"/>
      <c r="AD183" s="212"/>
      <c r="AE183" s="212"/>
      <c r="AF183" s="212"/>
      <c r="AG183" s="212" t="s">
        <v>134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3">
      <c r="A184" s="229"/>
      <c r="B184" s="230"/>
      <c r="C184" s="269" t="s">
        <v>285</v>
      </c>
      <c r="D184" s="235"/>
      <c r="E184" s="236">
        <v>13.64</v>
      </c>
      <c r="F184" s="233"/>
      <c r="G184" s="233"/>
      <c r="H184" s="233"/>
      <c r="I184" s="233"/>
      <c r="J184" s="233"/>
      <c r="K184" s="233"/>
      <c r="L184" s="233"/>
      <c r="M184" s="233"/>
      <c r="N184" s="232"/>
      <c r="O184" s="232"/>
      <c r="P184" s="232"/>
      <c r="Q184" s="232"/>
      <c r="R184" s="233"/>
      <c r="S184" s="233"/>
      <c r="T184" s="233"/>
      <c r="U184" s="233"/>
      <c r="V184" s="233"/>
      <c r="W184" s="233"/>
      <c r="X184" s="233"/>
      <c r="Y184" s="233"/>
      <c r="Z184" s="212"/>
      <c r="AA184" s="212"/>
      <c r="AB184" s="212"/>
      <c r="AC184" s="212"/>
      <c r="AD184" s="212"/>
      <c r="AE184" s="212"/>
      <c r="AF184" s="212"/>
      <c r="AG184" s="212" t="s">
        <v>134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3">
      <c r="A185" s="229"/>
      <c r="B185" s="230"/>
      <c r="C185" s="269" t="s">
        <v>286</v>
      </c>
      <c r="D185" s="235"/>
      <c r="E185" s="236">
        <v>8.7479999999999993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134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3">
      <c r="A186" s="229"/>
      <c r="B186" s="230"/>
      <c r="C186" s="271" t="s">
        <v>186</v>
      </c>
      <c r="D186" s="237"/>
      <c r="E186" s="238">
        <v>32.433500000000002</v>
      </c>
      <c r="F186" s="233"/>
      <c r="G186" s="233"/>
      <c r="H186" s="233"/>
      <c r="I186" s="233"/>
      <c r="J186" s="233"/>
      <c r="K186" s="233"/>
      <c r="L186" s="233"/>
      <c r="M186" s="233"/>
      <c r="N186" s="232"/>
      <c r="O186" s="232"/>
      <c r="P186" s="232"/>
      <c r="Q186" s="232"/>
      <c r="R186" s="233"/>
      <c r="S186" s="233"/>
      <c r="T186" s="233"/>
      <c r="U186" s="233"/>
      <c r="V186" s="233"/>
      <c r="W186" s="233"/>
      <c r="X186" s="233"/>
      <c r="Y186" s="233"/>
      <c r="Z186" s="212"/>
      <c r="AA186" s="212"/>
      <c r="AB186" s="212"/>
      <c r="AC186" s="212"/>
      <c r="AD186" s="212"/>
      <c r="AE186" s="212"/>
      <c r="AF186" s="212"/>
      <c r="AG186" s="212" t="s">
        <v>134</v>
      </c>
      <c r="AH186" s="212">
        <v>1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3">
      <c r="A187" s="229"/>
      <c r="B187" s="230"/>
      <c r="C187" s="269" t="s">
        <v>287</v>
      </c>
      <c r="D187" s="235"/>
      <c r="E187" s="236">
        <v>1.6152500000000001</v>
      </c>
      <c r="F187" s="233"/>
      <c r="G187" s="233"/>
      <c r="H187" s="233"/>
      <c r="I187" s="233"/>
      <c r="J187" s="233"/>
      <c r="K187" s="233"/>
      <c r="L187" s="233"/>
      <c r="M187" s="233"/>
      <c r="N187" s="232"/>
      <c r="O187" s="232"/>
      <c r="P187" s="232"/>
      <c r="Q187" s="232"/>
      <c r="R187" s="233"/>
      <c r="S187" s="233"/>
      <c r="T187" s="233"/>
      <c r="U187" s="233"/>
      <c r="V187" s="233"/>
      <c r="W187" s="233"/>
      <c r="X187" s="233"/>
      <c r="Y187" s="233"/>
      <c r="Z187" s="212"/>
      <c r="AA187" s="212"/>
      <c r="AB187" s="212"/>
      <c r="AC187" s="212"/>
      <c r="AD187" s="212"/>
      <c r="AE187" s="212"/>
      <c r="AF187" s="212"/>
      <c r="AG187" s="212" t="s">
        <v>134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3">
      <c r="A188" s="229"/>
      <c r="B188" s="230"/>
      <c r="C188" s="269" t="s">
        <v>288</v>
      </c>
      <c r="D188" s="235"/>
      <c r="E188" s="236">
        <v>3.4075000000000002</v>
      </c>
      <c r="F188" s="233"/>
      <c r="G188" s="233"/>
      <c r="H188" s="233"/>
      <c r="I188" s="233"/>
      <c r="J188" s="233"/>
      <c r="K188" s="233"/>
      <c r="L188" s="233"/>
      <c r="M188" s="233"/>
      <c r="N188" s="232"/>
      <c r="O188" s="232"/>
      <c r="P188" s="232"/>
      <c r="Q188" s="232"/>
      <c r="R188" s="233"/>
      <c r="S188" s="233"/>
      <c r="T188" s="233"/>
      <c r="U188" s="233"/>
      <c r="V188" s="233"/>
      <c r="W188" s="233"/>
      <c r="X188" s="233"/>
      <c r="Y188" s="233"/>
      <c r="Z188" s="212"/>
      <c r="AA188" s="212"/>
      <c r="AB188" s="212"/>
      <c r="AC188" s="212"/>
      <c r="AD188" s="212"/>
      <c r="AE188" s="212"/>
      <c r="AF188" s="212"/>
      <c r="AG188" s="212" t="s">
        <v>134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3">
      <c r="A189" s="229"/>
      <c r="B189" s="230"/>
      <c r="C189" s="269" t="s">
        <v>289</v>
      </c>
      <c r="D189" s="235"/>
      <c r="E189" s="236">
        <v>6.82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134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3">
      <c r="A190" s="229"/>
      <c r="B190" s="230"/>
      <c r="C190" s="269" t="s">
        <v>290</v>
      </c>
      <c r="D190" s="235"/>
      <c r="E190" s="236">
        <v>4.3739999999999997</v>
      </c>
      <c r="F190" s="233"/>
      <c r="G190" s="23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134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3">
      <c r="A191" s="229"/>
      <c r="B191" s="230"/>
      <c r="C191" s="271" t="s">
        <v>186</v>
      </c>
      <c r="D191" s="237"/>
      <c r="E191" s="238">
        <v>16.216750000000001</v>
      </c>
      <c r="F191" s="233"/>
      <c r="G191" s="233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134</v>
      </c>
      <c r="AH191" s="212">
        <v>1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3">
      <c r="A192" s="229"/>
      <c r="B192" s="230"/>
      <c r="C192" s="269" t="s">
        <v>291</v>
      </c>
      <c r="D192" s="235"/>
      <c r="E192" s="236">
        <v>1.6152500000000001</v>
      </c>
      <c r="F192" s="233"/>
      <c r="G192" s="233"/>
      <c r="H192" s="233"/>
      <c r="I192" s="233"/>
      <c r="J192" s="233"/>
      <c r="K192" s="233"/>
      <c r="L192" s="233"/>
      <c r="M192" s="233"/>
      <c r="N192" s="232"/>
      <c r="O192" s="232"/>
      <c r="P192" s="232"/>
      <c r="Q192" s="232"/>
      <c r="R192" s="233"/>
      <c r="S192" s="233"/>
      <c r="T192" s="233"/>
      <c r="U192" s="233"/>
      <c r="V192" s="233"/>
      <c r="W192" s="233"/>
      <c r="X192" s="233"/>
      <c r="Y192" s="233"/>
      <c r="Z192" s="212"/>
      <c r="AA192" s="212"/>
      <c r="AB192" s="212"/>
      <c r="AC192" s="212"/>
      <c r="AD192" s="212"/>
      <c r="AE192" s="212"/>
      <c r="AF192" s="212"/>
      <c r="AG192" s="212" t="s">
        <v>134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3">
      <c r="A193" s="229"/>
      <c r="B193" s="230"/>
      <c r="C193" s="269" t="s">
        <v>288</v>
      </c>
      <c r="D193" s="235"/>
      <c r="E193" s="236">
        <v>3.4075000000000002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134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3">
      <c r="A194" s="229"/>
      <c r="B194" s="230"/>
      <c r="C194" s="269" t="s">
        <v>292</v>
      </c>
      <c r="D194" s="235"/>
      <c r="E194" s="236">
        <v>6.82</v>
      </c>
      <c r="F194" s="233"/>
      <c r="G194" s="233"/>
      <c r="H194" s="233"/>
      <c r="I194" s="233"/>
      <c r="J194" s="233"/>
      <c r="K194" s="233"/>
      <c r="L194" s="233"/>
      <c r="M194" s="233"/>
      <c r="N194" s="232"/>
      <c r="O194" s="232"/>
      <c r="P194" s="232"/>
      <c r="Q194" s="232"/>
      <c r="R194" s="233"/>
      <c r="S194" s="233"/>
      <c r="T194" s="233"/>
      <c r="U194" s="233"/>
      <c r="V194" s="233"/>
      <c r="W194" s="233"/>
      <c r="X194" s="233"/>
      <c r="Y194" s="233"/>
      <c r="Z194" s="212"/>
      <c r="AA194" s="212"/>
      <c r="AB194" s="212"/>
      <c r="AC194" s="212"/>
      <c r="AD194" s="212"/>
      <c r="AE194" s="212"/>
      <c r="AF194" s="212"/>
      <c r="AG194" s="212" t="s">
        <v>134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3">
      <c r="A195" s="229"/>
      <c r="B195" s="230"/>
      <c r="C195" s="269" t="s">
        <v>293</v>
      </c>
      <c r="D195" s="235"/>
      <c r="E195" s="236">
        <v>4.3739999999999997</v>
      </c>
      <c r="F195" s="233"/>
      <c r="G195" s="233"/>
      <c r="H195" s="233"/>
      <c r="I195" s="233"/>
      <c r="J195" s="233"/>
      <c r="K195" s="233"/>
      <c r="L195" s="233"/>
      <c r="M195" s="233"/>
      <c r="N195" s="232"/>
      <c r="O195" s="232"/>
      <c r="P195" s="232"/>
      <c r="Q195" s="232"/>
      <c r="R195" s="233"/>
      <c r="S195" s="233"/>
      <c r="T195" s="233"/>
      <c r="U195" s="233"/>
      <c r="V195" s="233"/>
      <c r="W195" s="233"/>
      <c r="X195" s="233"/>
      <c r="Y195" s="233"/>
      <c r="Z195" s="212"/>
      <c r="AA195" s="212"/>
      <c r="AB195" s="212"/>
      <c r="AC195" s="212"/>
      <c r="AD195" s="212"/>
      <c r="AE195" s="212"/>
      <c r="AF195" s="212"/>
      <c r="AG195" s="212" t="s">
        <v>134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3">
      <c r="A196" s="229"/>
      <c r="B196" s="230"/>
      <c r="C196" s="271" t="s">
        <v>186</v>
      </c>
      <c r="D196" s="237"/>
      <c r="E196" s="238">
        <v>16.216750000000001</v>
      </c>
      <c r="F196" s="233"/>
      <c r="G196" s="233"/>
      <c r="H196" s="233"/>
      <c r="I196" s="233"/>
      <c r="J196" s="233"/>
      <c r="K196" s="233"/>
      <c r="L196" s="233"/>
      <c r="M196" s="233"/>
      <c r="N196" s="232"/>
      <c r="O196" s="232"/>
      <c r="P196" s="232"/>
      <c r="Q196" s="232"/>
      <c r="R196" s="233"/>
      <c r="S196" s="233"/>
      <c r="T196" s="233"/>
      <c r="U196" s="233"/>
      <c r="V196" s="233"/>
      <c r="W196" s="233"/>
      <c r="X196" s="233"/>
      <c r="Y196" s="233"/>
      <c r="Z196" s="212"/>
      <c r="AA196" s="212"/>
      <c r="AB196" s="212"/>
      <c r="AC196" s="212"/>
      <c r="AD196" s="212"/>
      <c r="AE196" s="212"/>
      <c r="AF196" s="212"/>
      <c r="AG196" s="212" t="s">
        <v>134</v>
      </c>
      <c r="AH196" s="212">
        <v>1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3">
      <c r="A197" s="229"/>
      <c r="B197" s="230"/>
      <c r="C197" s="269" t="s">
        <v>294</v>
      </c>
      <c r="D197" s="235"/>
      <c r="E197" s="236"/>
      <c r="F197" s="233"/>
      <c r="G197" s="233"/>
      <c r="H197" s="233"/>
      <c r="I197" s="233"/>
      <c r="J197" s="233"/>
      <c r="K197" s="233"/>
      <c r="L197" s="233"/>
      <c r="M197" s="233"/>
      <c r="N197" s="232"/>
      <c r="O197" s="232"/>
      <c r="P197" s="232"/>
      <c r="Q197" s="232"/>
      <c r="R197" s="233"/>
      <c r="S197" s="233"/>
      <c r="T197" s="233"/>
      <c r="U197" s="233"/>
      <c r="V197" s="233"/>
      <c r="W197" s="233"/>
      <c r="X197" s="233"/>
      <c r="Y197" s="233"/>
      <c r="Z197" s="212"/>
      <c r="AA197" s="212"/>
      <c r="AB197" s="212"/>
      <c r="AC197" s="212"/>
      <c r="AD197" s="212"/>
      <c r="AE197" s="212"/>
      <c r="AF197" s="212"/>
      <c r="AG197" s="212" t="s">
        <v>134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3">
      <c r="A198" s="229"/>
      <c r="B198" s="230"/>
      <c r="C198" s="269" t="s">
        <v>295</v>
      </c>
      <c r="D198" s="235"/>
      <c r="E198" s="236">
        <v>46.92</v>
      </c>
      <c r="F198" s="233"/>
      <c r="G198" s="233"/>
      <c r="H198" s="233"/>
      <c r="I198" s="233"/>
      <c r="J198" s="233"/>
      <c r="K198" s="233"/>
      <c r="L198" s="233"/>
      <c r="M198" s="233"/>
      <c r="N198" s="232"/>
      <c r="O198" s="232"/>
      <c r="P198" s="232"/>
      <c r="Q198" s="232"/>
      <c r="R198" s="233"/>
      <c r="S198" s="233"/>
      <c r="T198" s="233"/>
      <c r="U198" s="233"/>
      <c r="V198" s="233"/>
      <c r="W198" s="233"/>
      <c r="X198" s="233"/>
      <c r="Y198" s="233"/>
      <c r="Z198" s="212"/>
      <c r="AA198" s="212"/>
      <c r="AB198" s="212"/>
      <c r="AC198" s="212"/>
      <c r="AD198" s="212"/>
      <c r="AE198" s="212"/>
      <c r="AF198" s="212"/>
      <c r="AG198" s="212" t="s">
        <v>134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3">
      <c r="A199" s="229"/>
      <c r="B199" s="230"/>
      <c r="C199" s="269" t="s">
        <v>296</v>
      </c>
      <c r="D199" s="235"/>
      <c r="E199" s="236">
        <v>7.38</v>
      </c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134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3">
      <c r="A200" s="229"/>
      <c r="B200" s="230"/>
      <c r="C200" s="269" t="s">
        <v>297</v>
      </c>
      <c r="D200" s="235"/>
      <c r="E200" s="236">
        <v>0.6</v>
      </c>
      <c r="F200" s="233"/>
      <c r="G200" s="233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134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3">
      <c r="A201" s="229"/>
      <c r="B201" s="230"/>
      <c r="C201" s="269" t="s">
        <v>298</v>
      </c>
      <c r="D201" s="235"/>
      <c r="E201" s="236">
        <v>57.72</v>
      </c>
      <c r="F201" s="233"/>
      <c r="G201" s="233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134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3">
      <c r="A202" s="229"/>
      <c r="B202" s="230"/>
      <c r="C202" s="269" t="s">
        <v>299</v>
      </c>
      <c r="D202" s="235"/>
      <c r="E202" s="236">
        <v>4.68</v>
      </c>
      <c r="F202" s="233"/>
      <c r="G202" s="233"/>
      <c r="H202" s="233"/>
      <c r="I202" s="233"/>
      <c r="J202" s="233"/>
      <c r="K202" s="233"/>
      <c r="L202" s="233"/>
      <c r="M202" s="233"/>
      <c r="N202" s="232"/>
      <c r="O202" s="232"/>
      <c r="P202" s="232"/>
      <c r="Q202" s="232"/>
      <c r="R202" s="233"/>
      <c r="S202" s="233"/>
      <c r="T202" s="233"/>
      <c r="U202" s="233"/>
      <c r="V202" s="233"/>
      <c r="W202" s="233"/>
      <c r="X202" s="233"/>
      <c r="Y202" s="233"/>
      <c r="Z202" s="212"/>
      <c r="AA202" s="212"/>
      <c r="AB202" s="212"/>
      <c r="AC202" s="212"/>
      <c r="AD202" s="212"/>
      <c r="AE202" s="212"/>
      <c r="AF202" s="212"/>
      <c r="AG202" s="212" t="s">
        <v>134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3">
      <c r="A203" s="229"/>
      <c r="B203" s="230"/>
      <c r="C203" s="269" t="s">
        <v>300</v>
      </c>
      <c r="D203" s="235"/>
      <c r="E203" s="236">
        <v>1.8</v>
      </c>
      <c r="F203" s="233"/>
      <c r="G203" s="23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134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3">
      <c r="A204" s="229"/>
      <c r="B204" s="230"/>
      <c r="C204" s="269" t="s">
        <v>301</v>
      </c>
      <c r="D204" s="235"/>
      <c r="E204" s="236">
        <v>5.16</v>
      </c>
      <c r="F204" s="233"/>
      <c r="G204" s="233"/>
      <c r="H204" s="233"/>
      <c r="I204" s="233"/>
      <c r="J204" s="233"/>
      <c r="K204" s="233"/>
      <c r="L204" s="233"/>
      <c r="M204" s="233"/>
      <c r="N204" s="232"/>
      <c r="O204" s="232"/>
      <c r="P204" s="232"/>
      <c r="Q204" s="232"/>
      <c r="R204" s="233"/>
      <c r="S204" s="233"/>
      <c r="T204" s="233"/>
      <c r="U204" s="233"/>
      <c r="V204" s="233"/>
      <c r="W204" s="233"/>
      <c r="X204" s="233"/>
      <c r="Y204" s="233"/>
      <c r="Z204" s="212"/>
      <c r="AA204" s="212"/>
      <c r="AB204" s="212"/>
      <c r="AC204" s="212"/>
      <c r="AD204" s="212"/>
      <c r="AE204" s="212"/>
      <c r="AF204" s="212"/>
      <c r="AG204" s="212" t="s">
        <v>134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3">
      <c r="A205" s="229"/>
      <c r="B205" s="230"/>
      <c r="C205" s="269" t="s">
        <v>302</v>
      </c>
      <c r="D205" s="235"/>
      <c r="E205" s="236">
        <v>49.728000000000002</v>
      </c>
      <c r="F205" s="233"/>
      <c r="G205" s="233"/>
      <c r="H205" s="233"/>
      <c r="I205" s="233"/>
      <c r="J205" s="233"/>
      <c r="K205" s="233"/>
      <c r="L205" s="233"/>
      <c r="M205" s="233"/>
      <c r="N205" s="232"/>
      <c r="O205" s="232"/>
      <c r="P205" s="232"/>
      <c r="Q205" s="232"/>
      <c r="R205" s="233"/>
      <c r="S205" s="233"/>
      <c r="T205" s="233"/>
      <c r="U205" s="233"/>
      <c r="V205" s="233"/>
      <c r="W205" s="233"/>
      <c r="X205" s="233"/>
      <c r="Y205" s="233"/>
      <c r="Z205" s="212"/>
      <c r="AA205" s="212"/>
      <c r="AB205" s="212"/>
      <c r="AC205" s="212"/>
      <c r="AD205" s="212"/>
      <c r="AE205" s="212"/>
      <c r="AF205" s="212"/>
      <c r="AG205" s="212" t="s">
        <v>134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3">
      <c r="A206" s="229"/>
      <c r="B206" s="230"/>
      <c r="C206" s="271" t="s">
        <v>186</v>
      </c>
      <c r="D206" s="237"/>
      <c r="E206" s="238">
        <v>173.988</v>
      </c>
      <c r="F206" s="233"/>
      <c r="G206" s="233"/>
      <c r="H206" s="233"/>
      <c r="I206" s="233"/>
      <c r="J206" s="233"/>
      <c r="K206" s="233"/>
      <c r="L206" s="233"/>
      <c r="M206" s="233"/>
      <c r="N206" s="232"/>
      <c r="O206" s="232"/>
      <c r="P206" s="232"/>
      <c r="Q206" s="232"/>
      <c r="R206" s="233"/>
      <c r="S206" s="233"/>
      <c r="T206" s="233"/>
      <c r="U206" s="233"/>
      <c r="V206" s="233"/>
      <c r="W206" s="233"/>
      <c r="X206" s="233"/>
      <c r="Y206" s="233"/>
      <c r="Z206" s="212"/>
      <c r="AA206" s="212"/>
      <c r="AB206" s="212"/>
      <c r="AC206" s="212"/>
      <c r="AD206" s="212"/>
      <c r="AE206" s="212"/>
      <c r="AF206" s="212"/>
      <c r="AG206" s="212" t="s">
        <v>134</v>
      </c>
      <c r="AH206" s="212">
        <v>1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3">
      <c r="A207" s="251">
        <v>28</v>
      </c>
      <c r="B207" s="252" t="s">
        <v>303</v>
      </c>
      <c r="C207" s="268" t="s">
        <v>304</v>
      </c>
      <c r="D207" s="253" t="s">
        <v>128</v>
      </c>
      <c r="E207" s="254">
        <v>63.154000000000003</v>
      </c>
      <c r="F207" s="255"/>
      <c r="G207" s="256">
        <f>ROUND(E207*F207,2)</f>
        <v>0</v>
      </c>
      <c r="H207" s="234"/>
      <c r="I207" s="233">
        <f>ROUND(E207*H207,2)</f>
        <v>0</v>
      </c>
      <c r="J207" s="234"/>
      <c r="K207" s="233">
        <f>ROUND(E207*J207,2)</f>
        <v>0</v>
      </c>
      <c r="L207" s="233">
        <v>21</v>
      </c>
      <c r="M207" s="233">
        <f>G207*(1+L207/100)</f>
        <v>0</v>
      </c>
      <c r="N207" s="232">
        <v>9.1199999999999996E-3</v>
      </c>
      <c r="O207" s="232">
        <f>ROUND(E207*N207,2)</f>
        <v>0.57999999999999996</v>
      </c>
      <c r="P207" s="232">
        <v>0</v>
      </c>
      <c r="Q207" s="232">
        <f>ROUND(E207*P207,2)</f>
        <v>0</v>
      </c>
      <c r="R207" s="233"/>
      <c r="S207" s="233" t="s">
        <v>129</v>
      </c>
      <c r="T207" s="233" t="s">
        <v>129</v>
      </c>
      <c r="U207" s="233">
        <v>1.56</v>
      </c>
      <c r="V207" s="233">
        <f>ROUND(E207*U207,2)</f>
        <v>98.52</v>
      </c>
      <c r="W207" s="233"/>
      <c r="X207" s="233" t="s">
        <v>130</v>
      </c>
      <c r="Y207" s="233" t="s">
        <v>131</v>
      </c>
      <c r="Z207" s="212"/>
      <c r="AA207" s="212"/>
      <c r="AB207" s="212"/>
      <c r="AC207" s="212"/>
      <c r="AD207" s="212"/>
      <c r="AE207" s="212"/>
      <c r="AF207" s="212"/>
      <c r="AG207" s="212" t="s">
        <v>132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3">
      <c r="A208" s="229"/>
      <c r="B208" s="230"/>
      <c r="C208" s="272" t="s">
        <v>305</v>
      </c>
      <c r="D208" s="263"/>
      <c r="E208" s="263"/>
      <c r="F208" s="263"/>
      <c r="G208" s="263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222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2" x14ac:dyDescent="0.3">
      <c r="A209" s="229"/>
      <c r="B209" s="230"/>
      <c r="C209" s="269" t="s">
        <v>306</v>
      </c>
      <c r="D209" s="235"/>
      <c r="E209" s="236">
        <v>33.222000000000001</v>
      </c>
      <c r="F209" s="233"/>
      <c r="G209" s="233"/>
      <c r="H209" s="233"/>
      <c r="I209" s="233"/>
      <c r="J209" s="233"/>
      <c r="K209" s="233"/>
      <c r="L209" s="233"/>
      <c r="M209" s="233"/>
      <c r="N209" s="232"/>
      <c r="O209" s="232"/>
      <c r="P209" s="232"/>
      <c r="Q209" s="232"/>
      <c r="R209" s="233"/>
      <c r="S209" s="233"/>
      <c r="T209" s="233"/>
      <c r="U209" s="233"/>
      <c r="V209" s="233"/>
      <c r="W209" s="233"/>
      <c r="X209" s="233"/>
      <c r="Y209" s="233"/>
      <c r="Z209" s="212"/>
      <c r="AA209" s="212"/>
      <c r="AB209" s="212"/>
      <c r="AC209" s="212"/>
      <c r="AD209" s="212"/>
      <c r="AE209" s="212"/>
      <c r="AF209" s="212"/>
      <c r="AG209" s="212" t="s">
        <v>134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3">
      <c r="A210" s="229"/>
      <c r="B210" s="230"/>
      <c r="C210" s="269" t="s">
        <v>171</v>
      </c>
      <c r="D210" s="235"/>
      <c r="E210" s="236">
        <v>24.718</v>
      </c>
      <c r="F210" s="233"/>
      <c r="G210" s="233"/>
      <c r="H210" s="233"/>
      <c r="I210" s="233"/>
      <c r="J210" s="233"/>
      <c r="K210" s="233"/>
      <c r="L210" s="233"/>
      <c r="M210" s="233"/>
      <c r="N210" s="232"/>
      <c r="O210" s="232"/>
      <c r="P210" s="232"/>
      <c r="Q210" s="232"/>
      <c r="R210" s="233"/>
      <c r="S210" s="233"/>
      <c r="T210" s="233"/>
      <c r="U210" s="233"/>
      <c r="V210" s="233"/>
      <c r="W210" s="233"/>
      <c r="X210" s="233"/>
      <c r="Y210" s="233"/>
      <c r="Z210" s="212"/>
      <c r="AA210" s="212"/>
      <c r="AB210" s="212"/>
      <c r="AC210" s="212"/>
      <c r="AD210" s="212"/>
      <c r="AE210" s="212"/>
      <c r="AF210" s="212"/>
      <c r="AG210" s="212" t="s">
        <v>134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3">
      <c r="A211" s="229"/>
      <c r="B211" s="230"/>
      <c r="C211" s="269" t="s">
        <v>172</v>
      </c>
      <c r="D211" s="235"/>
      <c r="E211" s="236">
        <v>5.2140000000000004</v>
      </c>
      <c r="F211" s="233"/>
      <c r="G211" s="233"/>
      <c r="H211" s="233"/>
      <c r="I211" s="233"/>
      <c r="J211" s="233"/>
      <c r="K211" s="233"/>
      <c r="L211" s="233"/>
      <c r="M211" s="233"/>
      <c r="N211" s="232"/>
      <c r="O211" s="232"/>
      <c r="P211" s="232"/>
      <c r="Q211" s="232"/>
      <c r="R211" s="233"/>
      <c r="S211" s="233"/>
      <c r="T211" s="233"/>
      <c r="U211" s="233"/>
      <c r="V211" s="233"/>
      <c r="W211" s="233"/>
      <c r="X211" s="233"/>
      <c r="Y211" s="233"/>
      <c r="Z211" s="212"/>
      <c r="AA211" s="212"/>
      <c r="AB211" s="212"/>
      <c r="AC211" s="212"/>
      <c r="AD211" s="212"/>
      <c r="AE211" s="212"/>
      <c r="AF211" s="212"/>
      <c r="AG211" s="212" t="s">
        <v>134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3">
      <c r="A212" s="251">
        <v>29</v>
      </c>
      <c r="B212" s="252" t="s">
        <v>307</v>
      </c>
      <c r="C212" s="268" t="s">
        <v>308</v>
      </c>
      <c r="D212" s="253" t="s">
        <v>128</v>
      </c>
      <c r="E212" s="254">
        <v>720.82939999999996</v>
      </c>
      <c r="F212" s="255"/>
      <c r="G212" s="256">
        <f>ROUND(E212*F212,2)</f>
        <v>0</v>
      </c>
      <c r="H212" s="234"/>
      <c r="I212" s="233">
        <f>ROUND(E212*H212,2)</f>
        <v>0</v>
      </c>
      <c r="J212" s="234"/>
      <c r="K212" s="233">
        <f>ROUND(E212*J212,2)</f>
        <v>0</v>
      </c>
      <c r="L212" s="233">
        <v>21</v>
      </c>
      <c r="M212" s="233">
        <f>G212*(1+L212/100)</f>
        <v>0</v>
      </c>
      <c r="N212" s="232">
        <v>0</v>
      </c>
      <c r="O212" s="232">
        <f>ROUND(E212*N212,2)</f>
        <v>0</v>
      </c>
      <c r="P212" s="232">
        <v>0</v>
      </c>
      <c r="Q212" s="232">
        <f>ROUND(E212*P212,2)</f>
        <v>0</v>
      </c>
      <c r="R212" s="233"/>
      <c r="S212" s="233" t="s">
        <v>129</v>
      </c>
      <c r="T212" s="233" t="s">
        <v>148</v>
      </c>
      <c r="U212" s="233">
        <v>0.01</v>
      </c>
      <c r="V212" s="233">
        <f>ROUND(E212*U212,2)</f>
        <v>7.21</v>
      </c>
      <c r="W212" s="233"/>
      <c r="X212" s="233" t="s">
        <v>130</v>
      </c>
      <c r="Y212" s="233" t="s">
        <v>131</v>
      </c>
      <c r="Z212" s="212"/>
      <c r="AA212" s="212"/>
      <c r="AB212" s="212"/>
      <c r="AC212" s="212"/>
      <c r="AD212" s="212"/>
      <c r="AE212" s="212"/>
      <c r="AF212" s="212"/>
      <c r="AG212" s="212" t="s">
        <v>132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3">
      <c r="A213" s="229"/>
      <c r="B213" s="230"/>
      <c r="C213" s="269" t="s">
        <v>182</v>
      </c>
      <c r="D213" s="235"/>
      <c r="E213" s="236">
        <v>16.84</v>
      </c>
      <c r="F213" s="233"/>
      <c r="G213" s="233"/>
      <c r="H213" s="233"/>
      <c r="I213" s="233"/>
      <c r="J213" s="233"/>
      <c r="K213" s="233"/>
      <c r="L213" s="233"/>
      <c r="M213" s="233"/>
      <c r="N213" s="232"/>
      <c r="O213" s="232"/>
      <c r="P213" s="232"/>
      <c r="Q213" s="232"/>
      <c r="R213" s="233"/>
      <c r="S213" s="233"/>
      <c r="T213" s="233"/>
      <c r="U213" s="233"/>
      <c r="V213" s="233"/>
      <c r="W213" s="233"/>
      <c r="X213" s="233"/>
      <c r="Y213" s="233"/>
      <c r="Z213" s="212"/>
      <c r="AA213" s="212"/>
      <c r="AB213" s="212"/>
      <c r="AC213" s="212"/>
      <c r="AD213" s="212"/>
      <c r="AE213" s="212"/>
      <c r="AF213" s="212"/>
      <c r="AG213" s="212" t="s">
        <v>134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3">
      <c r="A214" s="229"/>
      <c r="B214" s="230"/>
      <c r="C214" s="269" t="s">
        <v>183</v>
      </c>
      <c r="D214" s="235"/>
      <c r="E214" s="236">
        <v>27.148</v>
      </c>
      <c r="F214" s="233"/>
      <c r="G214" s="233"/>
      <c r="H214" s="233"/>
      <c r="I214" s="233"/>
      <c r="J214" s="233"/>
      <c r="K214" s="233"/>
      <c r="L214" s="233"/>
      <c r="M214" s="233"/>
      <c r="N214" s="232"/>
      <c r="O214" s="232"/>
      <c r="P214" s="232"/>
      <c r="Q214" s="232"/>
      <c r="R214" s="233"/>
      <c r="S214" s="233"/>
      <c r="T214" s="233"/>
      <c r="U214" s="233"/>
      <c r="V214" s="233"/>
      <c r="W214" s="233"/>
      <c r="X214" s="233"/>
      <c r="Y214" s="233"/>
      <c r="Z214" s="212"/>
      <c r="AA214" s="212"/>
      <c r="AB214" s="212"/>
      <c r="AC214" s="212"/>
      <c r="AD214" s="212"/>
      <c r="AE214" s="212"/>
      <c r="AF214" s="212"/>
      <c r="AG214" s="212" t="s">
        <v>134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3">
      <c r="A215" s="229"/>
      <c r="B215" s="230"/>
      <c r="C215" s="269" t="s">
        <v>193</v>
      </c>
      <c r="D215" s="235"/>
      <c r="E215" s="236">
        <v>391.33139999999997</v>
      </c>
      <c r="F215" s="233"/>
      <c r="G215" s="233"/>
      <c r="H215" s="233"/>
      <c r="I215" s="233"/>
      <c r="J215" s="233"/>
      <c r="K215" s="233"/>
      <c r="L215" s="233"/>
      <c r="M215" s="233"/>
      <c r="N215" s="232"/>
      <c r="O215" s="232"/>
      <c r="P215" s="232"/>
      <c r="Q215" s="232"/>
      <c r="R215" s="233"/>
      <c r="S215" s="233"/>
      <c r="T215" s="233"/>
      <c r="U215" s="233"/>
      <c r="V215" s="233"/>
      <c r="W215" s="233"/>
      <c r="X215" s="233"/>
      <c r="Y215" s="233"/>
      <c r="Z215" s="212"/>
      <c r="AA215" s="212"/>
      <c r="AB215" s="212"/>
      <c r="AC215" s="212"/>
      <c r="AD215" s="212"/>
      <c r="AE215" s="212"/>
      <c r="AF215" s="212"/>
      <c r="AG215" s="212" t="s">
        <v>134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3">
      <c r="A216" s="229"/>
      <c r="B216" s="230"/>
      <c r="C216" s="269" t="s">
        <v>194</v>
      </c>
      <c r="D216" s="235"/>
      <c r="E216" s="236">
        <v>285.51</v>
      </c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134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3">
      <c r="A217" s="257">
        <v>30</v>
      </c>
      <c r="B217" s="258" t="s">
        <v>309</v>
      </c>
      <c r="C217" s="270" t="s">
        <v>310</v>
      </c>
      <c r="D217" s="259" t="s">
        <v>311</v>
      </c>
      <c r="E217" s="260">
        <v>130</v>
      </c>
      <c r="F217" s="261"/>
      <c r="G217" s="262">
        <f>ROUND(E217*F217,2)</f>
        <v>0</v>
      </c>
      <c r="H217" s="234"/>
      <c r="I217" s="233">
        <f>ROUND(E217*H217,2)</f>
        <v>0</v>
      </c>
      <c r="J217" s="234"/>
      <c r="K217" s="233">
        <f>ROUND(E217*J217,2)</f>
        <v>0</v>
      </c>
      <c r="L217" s="233">
        <v>21</v>
      </c>
      <c r="M217" s="233">
        <f>G217*(1+L217/100)</f>
        <v>0</v>
      </c>
      <c r="N217" s="232">
        <v>2.4000000000000001E-4</v>
      </c>
      <c r="O217" s="232">
        <f>ROUND(E217*N217,2)</f>
        <v>0.03</v>
      </c>
      <c r="P217" s="232">
        <v>0</v>
      </c>
      <c r="Q217" s="232">
        <f>ROUND(E217*P217,2)</f>
        <v>0</v>
      </c>
      <c r="R217" s="233"/>
      <c r="S217" s="233" t="s">
        <v>129</v>
      </c>
      <c r="T217" s="233" t="s">
        <v>129</v>
      </c>
      <c r="U217" s="233">
        <v>0.32</v>
      </c>
      <c r="V217" s="233">
        <f>ROUND(E217*U217,2)</f>
        <v>41.6</v>
      </c>
      <c r="W217" s="233"/>
      <c r="X217" s="233" t="s">
        <v>130</v>
      </c>
      <c r="Y217" s="233" t="s">
        <v>131</v>
      </c>
      <c r="Z217" s="212"/>
      <c r="AA217" s="212"/>
      <c r="AB217" s="212"/>
      <c r="AC217" s="212"/>
      <c r="AD217" s="212"/>
      <c r="AE217" s="212"/>
      <c r="AF217" s="212"/>
      <c r="AG217" s="212" t="s">
        <v>132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3">
      <c r="A218" s="251">
        <v>31</v>
      </c>
      <c r="B218" s="252" t="s">
        <v>312</v>
      </c>
      <c r="C218" s="268" t="s">
        <v>313</v>
      </c>
      <c r="D218" s="253" t="s">
        <v>311</v>
      </c>
      <c r="E218" s="254">
        <v>25.2</v>
      </c>
      <c r="F218" s="255"/>
      <c r="G218" s="256">
        <f>ROUND(E218*F218,2)</f>
        <v>0</v>
      </c>
      <c r="H218" s="234"/>
      <c r="I218" s="233">
        <f>ROUND(E218*H218,2)</f>
        <v>0</v>
      </c>
      <c r="J218" s="234"/>
      <c r="K218" s="233">
        <f>ROUND(E218*J218,2)</f>
        <v>0</v>
      </c>
      <c r="L218" s="233">
        <v>21</v>
      </c>
      <c r="M218" s="233">
        <f>G218*(1+L218/100)</f>
        <v>0</v>
      </c>
      <c r="N218" s="232">
        <v>2.0000000000000001E-4</v>
      </c>
      <c r="O218" s="232">
        <f>ROUND(E218*N218,2)</f>
        <v>0.01</v>
      </c>
      <c r="P218" s="232">
        <v>0</v>
      </c>
      <c r="Q218" s="232">
        <f>ROUND(E218*P218,2)</f>
        <v>0</v>
      </c>
      <c r="R218" s="233"/>
      <c r="S218" s="233" t="s">
        <v>129</v>
      </c>
      <c r="T218" s="233" t="s">
        <v>129</v>
      </c>
      <c r="U218" s="233">
        <v>0.16</v>
      </c>
      <c r="V218" s="233">
        <f>ROUND(E218*U218,2)</f>
        <v>4.03</v>
      </c>
      <c r="W218" s="233"/>
      <c r="X218" s="233" t="s">
        <v>130</v>
      </c>
      <c r="Y218" s="233" t="s">
        <v>131</v>
      </c>
      <c r="Z218" s="212"/>
      <c r="AA218" s="212"/>
      <c r="AB218" s="212"/>
      <c r="AC218" s="212"/>
      <c r="AD218" s="212"/>
      <c r="AE218" s="212"/>
      <c r="AF218" s="212"/>
      <c r="AG218" s="212" t="s">
        <v>132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2" x14ac:dyDescent="0.3">
      <c r="A219" s="229"/>
      <c r="B219" s="230"/>
      <c r="C219" s="269" t="s">
        <v>314</v>
      </c>
      <c r="D219" s="235"/>
      <c r="E219" s="236">
        <v>15.2</v>
      </c>
      <c r="F219" s="233"/>
      <c r="G219" s="233"/>
      <c r="H219" s="233"/>
      <c r="I219" s="233"/>
      <c r="J219" s="233"/>
      <c r="K219" s="233"/>
      <c r="L219" s="233"/>
      <c r="M219" s="233"/>
      <c r="N219" s="232"/>
      <c r="O219" s="232"/>
      <c r="P219" s="232"/>
      <c r="Q219" s="232"/>
      <c r="R219" s="233"/>
      <c r="S219" s="233"/>
      <c r="T219" s="233"/>
      <c r="U219" s="233"/>
      <c r="V219" s="233"/>
      <c r="W219" s="233"/>
      <c r="X219" s="233"/>
      <c r="Y219" s="233"/>
      <c r="Z219" s="212"/>
      <c r="AA219" s="212"/>
      <c r="AB219" s="212"/>
      <c r="AC219" s="212"/>
      <c r="AD219" s="212"/>
      <c r="AE219" s="212"/>
      <c r="AF219" s="212"/>
      <c r="AG219" s="212" t="s">
        <v>134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3">
      <c r="A220" s="229"/>
      <c r="B220" s="230"/>
      <c r="C220" s="269" t="s">
        <v>315</v>
      </c>
      <c r="D220" s="235"/>
      <c r="E220" s="236">
        <v>10</v>
      </c>
      <c r="F220" s="233"/>
      <c r="G220" s="233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134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3">
      <c r="A221" s="251">
        <v>32</v>
      </c>
      <c r="B221" s="252" t="s">
        <v>316</v>
      </c>
      <c r="C221" s="268" t="s">
        <v>317</v>
      </c>
      <c r="D221" s="253" t="s">
        <v>128</v>
      </c>
      <c r="E221" s="254">
        <v>43.988</v>
      </c>
      <c r="F221" s="255"/>
      <c r="G221" s="256">
        <f>ROUND(E221*F221,2)</f>
        <v>0</v>
      </c>
      <c r="H221" s="234"/>
      <c r="I221" s="233">
        <f>ROUND(E221*H221,2)</f>
        <v>0</v>
      </c>
      <c r="J221" s="234"/>
      <c r="K221" s="233">
        <f>ROUND(E221*J221,2)</f>
        <v>0</v>
      </c>
      <c r="L221" s="233">
        <v>21</v>
      </c>
      <c r="M221" s="233">
        <f>G221*(1+L221/100)</f>
        <v>0</v>
      </c>
      <c r="N221" s="232">
        <v>6.1799999999999997E-3</v>
      </c>
      <c r="O221" s="232">
        <f>ROUND(E221*N221,2)</f>
        <v>0.27</v>
      </c>
      <c r="P221" s="232">
        <v>0</v>
      </c>
      <c r="Q221" s="232">
        <f>ROUND(E221*P221,2)</f>
        <v>0</v>
      </c>
      <c r="R221" s="233"/>
      <c r="S221" s="233" t="s">
        <v>129</v>
      </c>
      <c r="T221" s="233" t="s">
        <v>129</v>
      </c>
      <c r="U221" s="233">
        <v>0.5</v>
      </c>
      <c r="V221" s="233">
        <f>ROUND(E221*U221,2)</f>
        <v>21.99</v>
      </c>
      <c r="W221" s="233"/>
      <c r="X221" s="233" t="s">
        <v>130</v>
      </c>
      <c r="Y221" s="233" t="s">
        <v>131</v>
      </c>
      <c r="Z221" s="212"/>
      <c r="AA221" s="212"/>
      <c r="AB221" s="212"/>
      <c r="AC221" s="212"/>
      <c r="AD221" s="212"/>
      <c r="AE221" s="212"/>
      <c r="AF221" s="212"/>
      <c r="AG221" s="212" t="s">
        <v>132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3">
      <c r="A222" s="229"/>
      <c r="B222" s="230"/>
      <c r="C222" s="269" t="s">
        <v>318</v>
      </c>
      <c r="D222" s="235"/>
      <c r="E222" s="236">
        <v>16.84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134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3">
      <c r="A223" s="229"/>
      <c r="B223" s="230"/>
      <c r="C223" s="269" t="s">
        <v>319</v>
      </c>
      <c r="D223" s="235"/>
      <c r="E223" s="236">
        <v>27.148</v>
      </c>
      <c r="F223" s="233"/>
      <c r="G223" s="233"/>
      <c r="H223" s="233"/>
      <c r="I223" s="233"/>
      <c r="J223" s="233"/>
      <c r="K223" s="233"/>
      <c r="L223" s="233"/>
      <c r="M223" s="233"/>
      <c r="N223" s="232"/>
      <c r="O223" s="232"/>
      <c r="P223" s="232"/>
      <c r="Q223" s="232"/>
      <c r="R223" s="233"/>
      <c r="S223" s="233"/>
      <c r="T223" s="233"/>
      <c r="U223" s="233"/>
      <c r="V223" s="233"/>
      <c r="W223" s="233"/>
      <c r="X223" s="233"/>
      <c r="Y223" s="233"/>
      <c r="Z223" s="212"/>
      <c r="AA223" s="212"/>
      <c r="AB223" s="212"/>
      <c r="AC223" s="212"/>
      <c r="AD223" s="212"/>
      <c r="AE223" s="212"/>
      <c r="AF223" s="212"/>
      <c r="AG223" s="212" t="s">
        <v>134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3">
      <c r="A224" s="251">
        <v>33</v>
      </c>
      <c r="B224" s="252" t="s">
        <v>320</v>
      </c>
      <c r="C224" s="268" t="s">
        <v>321</v>
      </c>
      <c r="D224" s="253" t="s">
        <v>128</v>
      </c>
      <c r="E224" s="254">
        <v>3.12</v>
      </c>
      <c r="F224" s="255"/>
      <c r="G224" s="256">
        <f>ROUND(E224*F224,2)</f>
        <v>0</v>
      </c>
      <c r="H224" s="234"/>
      <c r="I224" s="233">
        <f>ROUND(E224*H224,2)</f>
        <v>0</v>
      </c>
      <c r="J224" s="234"/>
      <c r="K224" s="233">
        <f>ROUND(E224*J224,2)</f>
        <v>0</v>
      </c>
      <c r="L224" s="233">
        <v>21</v>
      </c>
      <c r="M224" s="233">
        <f>G224*(1+L224/100)</f>
        <v>0</v>
      </c>
      <c r="N224" s="232">
        <v>2.9139999999999999E-2</v>
      </c>
      <c r="O224" s="232">
        <f>ROUND(E224*N224,2)</f>
        <v>0.09</v>
      </c>
      <c r="P224" s="232">
        <v>0</v>
      </c>
      <c r="Q224" s="232">
        <f>ROUND(E224*P224,2)</f>
        <v>0</v>
      </c>
      <c r="R224" s="233"/>
      <c r="S224" s="233" t="s">
        <v>129</v>
      </c>
      <c r="T224" s="233" t="s">
        <v>129</v>
      </c>
      <c r="U224" s="233">
        <v>0.42</v>
      </c>
      <c r="V224" s="233">
        <f>ROUND(E224*U224,2)</f>
        <v>1.31</v>
      </c>
      <c r="W224" s="233"/>
      <c r="X224" s="233" t="s">
        <v>130</v>
      </c>
      <c r="Y224" s="233" t="s">
        <v>131</v>
      </c>
      <c r="Z224" s="212"/>
      <c r="AA224" s="212"/>
      <c r="AB224" s="212"/>
      <c r="AC224" s="212"/>
      <c r="AD224" s="212"/>
      <c r="AE224" s="212"/>
      <c r="AF224" s="212"/>
      <c r="AG224" s="212" t="s">
        <v>132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3">
      <c r="A225" s="229"/>
      <c r="B225" s="230"/>
      <c r="C225" s="269" t="s">
        <v>322</v>
      </c>
      <c r="D225" s="235"/>
      <c r="E225" s="236">
        <v>3.12</v>
      </c>
      <c r="F225" s="233"/>
      <c r="G225" s="233"/>
      <c r="H225" s="233"/>
      <c r="I225" s="233"/>
      <c r="J225" s="233"/>
      <c r="K225" s="233"/>
      <c r="L225" s="233"/>
      <c r="M225" s="233"/>
      <c r="N225" s="232"/>
      <c r="O225" s="232"/>
      <c r="P225" s="232"/>
      <c r="Q225" s="232"/>
      <c r="R225" s="233"/>
      <c r="S225" s="233"/>
      <c r="T225" s="233"/>
      <c r="U225" s="233"/>
      <c r="V225" s="233"/>
      <c r="W225" s="233"/>
      <c r="X225" s="233"/>
      <c r="Y225" s="233"/>
      <c r="Z225" s="212"/>
      <c r="AA225" s="212"/>
      <c r="AB225" s="212"/>
      <c r="AC225" s="212"/>
      <c r="AD225" s="212"/>
      <c r="AE225" s="212"/>
      <c r="AF225" s="212"/>
      <c r="AG225" s="212" t="s">
        <v>134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3">
      <c r="A226" s="251">
        <v>34</v>
      </c>
      <c r="B226" s="252" t="s">
        <v>323</v>
      </c>
      <c r="C226" s="268" t="s">
        <v>324</v>
      </c>
      <c r="D226" s="253" t="s">
        <v>128</v>
      </c>
      <c r="E226" s="254">
        <v>3.12</v>
      </c>
      <c r="F226" s="255"/>
      <c r="G226" s="256">
        <f>ROUND(E226*F226,2)</f>
        <v>0</v>
      </c>
      <c r="H226" s="234"/>
      <c r="I226" s="233">
        <f>ROUND(E226*H226,2)</f>
        <v>0</v>
      </c>
      <c r="J226" s="234"/>
      <c r="K226" s="233">
        <f>ROUND(E226*J226,2)</f>
        <v>0</v>
      </c>
      <c r="L226" s="233">
        <v>21</v>
      </c>
      <c r="M226" s="233">
        <f>G226*(1+L226/100)</f>
        <v>0</v>
      </c>
      <c r="N226" s="232">
        <v>4.0000000000000002E-4</v>
      </c>
      <c r="O226" s="232">
        <f>ROUND(E226*N226,2)</f>
        <v>0</v>
      </c>
      <c r="P226" s="232">
        <v>0</v>
      </c>
      <c r="Q226" s="232">
        <f>ROUND(E226*P226,2)</f>
        <v>0</v>
      </c>
      <c r="R226" s="233"/>
      <c r="S226" s="233" t="s">
        <v>129</v>
      </c>
      <c r="T226" s="233" t="s">
        <v>129</v>
      </c>
      <c r="U226" s="233">
        <v>0.09</v>
      </c>
      <c r="V226" s="233">
        <f>ROUND(E226*U226,2)</f>
        <v>0.28000000000000003</v>
      </c>
      <c r="W226" s="233"/>
      <c r="X226" s="233" t="s">
        <v>130</v>
      </c>
      <c r="Y226" s="233" t="s">
        <v>131</v>
      </c>
      <c r="Z226" s="212"/>
      <c r="AA226" s="212"/>
      <c r="AB226" s="212"/>
      <c r="AC226" s="212"/>
      <c r="AD226" s="212"/>
      <c r="AE226" s="212"/>
      <c r="AF226" s="212"/>
      <c r="AG226" s="212" t="s">
        <v>132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3">
      <c r="A227" s="229"/>
      <c r="B227" s="230"/>
      <c r="C227" s="269" t="s">
        <v>322</v>
      </c>
      <c r="D227" s="235"/>
      <c r="E227" s="236">
        <v>3.12</v>
      </c>
      <c r="F227" s="233"/>
      <c r="G227" s="233"/>
      <c r="H227" s="233"/>
      <c r="I227" s="233"/>
      <c r="J227" s="233"/>
      <c r="K227" s="233"/>
      <c r="L227" s="233"/>
      <c r="M227" s="233"/>
      <c r="N227" s="232"/>
      <c r="O227" s="232"/>
      <c r="P227" s="232"/>
      <c r="Q227" s="232"/>
      <c r="R227" s="233"/>
      <c r="S227" s="233"/>
      <c r="T227" s="233"/>
      <c r="U227" s="233"/>
      <c r="V227" s="233"/>
      <c r="W227" s="233"/>
      <c r="X227" s="233"/>
      <c r="Y227" s="233"/>
      <c r="Z227" s="212"/>
      <c r="AA227" s="212"/>
      <c r="AB227" s="212"/>
      <c r="AC227" s="212"/>
      <c r="AD227" s="212"/>
      <c r="AE227" s="212"/>
      <c r="AF227" s="212"/>
      <c r="AG227" s="212" t="s">
        <v>134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3">
      <c r="A228" s="251">
        <v>35</v>
      </c>
      <c r="B228" s="252" t="s">
        <v>325</v>
      </c>
      <c r="C228" s="268" t="s">
        <v>326</v>
      </c>
      <c r="D228" s="253" t="s">
        <v>128</v>
      </c>
      <c r="E228" s="254">
        <v>870.97739999999999</v>
      </c>
      <c r="F228" s="255"/>
      <c r="G228" s="256">
        <f>ROUND(E228*F228,2)</f>
        <v>0</v>
      </c>
      <c r="H228" s="234"/>
      <c r="I228" s="233">
        <f>ROUND(E228*H228,2)</f>
        <v>0</v>
      </c>
      <c r="J228" s="234"/>
      <c r="K228" s="233">
        <f>ROUND(E228*J228,2)</f>
        <v>0</v>
      </c>
      <c r="L228" s="233">
        <v>21</v>
      </c>
      <c r="M228" s="233">
        <f>G228*(1+L228/100)</f>
        <v>0</v>
      </c>
      <c r="N228" s="232">
        <v>0</v>
      </c>
      <c r="O228" s="232">
        <f>ROUND(E228*N228,2)</f>
        <v>0</v>
      </c>
      <c r="P228" s="232">
        <v>0</v>
      </c>
      <c r="Q228" s="232">
        <f>ROUND(E228*P228,2)</f>
        <v>0</v>
      </c>
      <c r="R228" s="233"/>
      <c r="S228" s="233" t="s">
        <v>129</v>
      </c>
      <c r="T228" s="233" t="s">
        <v>148</v>
      </c>
      <c r="U228" s="233">
        <v>0.11</v>
      </c>
      <c r="V228" s="233">
        <f>ROUND(E228*U228,2)</f>
        <v>95.81</v>
      </c>
      <c r="W228" s="233"/>
      <c r="X228" s="233" t="s">
        <v>130</v>
      </c>
      <c r="Y228" s="233" t="s">
        <v>131</v>
      </c>
      <c r="Z228" s="212"/>
      <c r="AA228" s="212"/>
      <c r="AB228" s="212"/>
      <c r="AC228" s="212"/>
      <c r="AD228" s="212"/>
      <c r="AE228" s="212"/>
      <c r="AF228" s="212"/>
      <c r="AG228" s="212" t="s">
        <v>149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2" x14ac:dyDescent="0.3">
      <c r="A229" s="229"/>
      <c r="B229" s="230"/>
      <c r="C229" s="269" t="s">
        <v>182</v>
      </c>
      <c r="D229" s="235"/>
      <c r="E229" s="236">
        <v>16.84</v>
      </c>
      <c r="F229" s="233"/>
      <c r="G229" s="233"/>
      <c r="H229" s="233"/>
      <c r="I229" s="233"/>
      <c r="J229" s="233"/>
      <c r="K229" s="233"/>
      <c r="L229" s="233"/>
      <c r="M229" s="233"/>
      <c r="N229" s="232"/>
      <c r="O229" s="232"/>
      <c r="P229" s="232"/>
      <c r="Q229" s="232"/>
      <c r="R229" s="233"/>
      <c r="S229" s="233"/>
      <c r="T229" s="233"/>
      <c r="U229" s="233"/>
      <c r="V229" s="233"/>
      <c r="W229" s="233"/>
      <c r="X229" s="233"/>
      <c r="Y229" s="233"/>
      <c r="Z229" s="212"/>
      <c r="AA229" s="212"/>
      <c r="AB229" s="212"/>
      <c r="AC229" s="212"/>
      <c r="AD229" s="212"/>
      <c r="AE229" s="212"/>
      <c r="AF229" s="212"/>
      <c r="AG229" s="212" t="s">
        <v>134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3">
      <c r="A230" s="229"/>
      <c r="B230" s="230"/>
      <c r="C230" s="269" t="s">
        <v>183</v>
      </c>
      <c r="D230" s="235"/>
      <c r="E230" s="236">
        <v>27.148</v>
      </c>
      <c r="F230" s="233"/>
      <c r="G230" s="233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134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3">
      <c r="A231" s="229"/>
      <c r="B231" s="230"/>
      <c r="C231" s="269" t="s">
        <v>193</v>
      </c>
      <c r="D231" s="235"/>
      <c r="E231" s="236">
        <v>391.33139999999997</v>
      </c>
      <c r="F231" s="233"/>
      <c r="G231" s="233"/>
      <c r="H231" s="233"/>
      <c r="I231" s="233"/>
      <c r="J231" s="233"/>
      <c r="K231" s="233"/>
      <c r="L231" s="233"/>
      <c r="M231" s="233"/>
      <c r="N231" s="232"/>
      <c r="O231" s="232"/>
      <c r="P231" s="232"/>
      <c r="Q231" s="232"/>
      <c r="R231" s="233"/>
      <c r="S231" s="233"/>
      <c r="T231" s="233"/>
      <c r="U231" s="233"/>
      <c r="V231" s="233"/>
      <c r="W231" s="233"/>
      <c r="X231" s="233"/>
      <c r="Y231" s="233"/>
      <c r="Z231" s="212"/>
      <c r="AA231" s="212"/>
      <c r="AB231" s="212"/>
      <c r="AC231" s="212"/>
      <c r="AD231" s="212"/>
      <c r="AE231" s="212"/>
      <c r="AF231" s="212"/>
      <c r="AG231" s="212" t="s">
        <v>134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3">
      <c r="A232" s="229"/>
      <c r="B232" s="230"/>
      <c r="C232" s="269" t="s">
        <v>194</v>
      </c>
      <c r="D232" s="235"/>
      <c r="E232" s="236">
        <v>285.51</v>
      </c>
      <c r="F232" s="233"/>
      <c r="G232" s="233"/>
      <c r="H232" s="233"/>
      <c r="I232" s="233"/>
      <c r="J232" s="233"/>
      <c r="K232" s="233"/>
      <c r="L232" s="233"/>
      <c r="M232" s="233"/>
      <c r="N232" s="232"/>
      <c r="O232" s="232"/>
      <c r="P232" s="232"/>
      <c r="Q232" s="232"/>
      <c r="R232" s="233"/>
      <c r="S232" s="233"/>
      <c r="T232" s="233"/>
      <c r="U232" s="233"/>
      <c r="V232" s="233"/>
      <c r="W232" s="233"/>
      <c r="X232" s="233"/>
      <c r="Y232" s="233"/>
      <c r="Z232" s="212"/>
      <c r="AA232" s="212"/>
      <c r="AB232" s="212"/>
      <c r="AC232" s="212"/>
      <c r="AD232" s="212"/>
      <c r="AE232" s="212"/>
      <c r="AF232" s="212"/>
      <c r="AG232" s="212" t="s">
        <v>134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3">
      <c r="A233" s="229"/>
      <c r="B233" s="230"/>
      <c r="C233" s="269" t="s">
        <v>211</v>
      </c>
      <c r="D233" s="235"/>
      <c r="E233" s="236">
        <v>86.994</v>
      </c>
      <c r="F233" s="233"/>
      <c r="G233" s="233"/>
      <c r="H233" s="233"/>
      <c r="I233" s="233"/>
      <c r="J233" s="233"/>
      <c r="K233" s="233"/>
      <c r="L233" s="233"/>
      <c r="M233" s="233"/>
      <c r="N233" s="232"/>
      <c r="O233" s="232"/>
      <c r="P233" s="232"/>
      <c r="Q233" s="232"/>
      <c r="R233" s="233"/>
      <c r="S233" s="233"/>
      <c r="T233" s="233"/>
      <c r="U233" s="233"/>
      <c r="V233" s="233"/>
      <c r="W233" s="233"/>
      <c r="X233" s="233"/>
      <c r="Y233" s="233"/>
      <c r="Z233" s="212"/>
      <c r="AA233" s="212"/>
      <c r="AB233" s="212"/>
      <c r="AC233" s="212"/>
      <c r="AD233" s="212"/>
      <c r="AE233" s="212"/>
      <c r="AF233" s="212"/>
      <c r="AG233" s="212" t="s">
        <v>134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3">
      <c r="A234" s="229"/>
      <c r="B234" s="230"/>
      <c r="C234" s="269" t="s">
        <v>214</v>
      </c>
      <c r="D234" s="235"/>
      <c r="E234" s="236">
        <v>63.154000000000003</v>
      </c>
      <c r="F234" s="233"/>
      <c r="G234" s="233"/>
      <c r="H234" s="233"/>
      <c r="I234" s="233"/>
      <c r="J234" s="233"/>
      <c r="K234" s="233"/>
      <c r="L234" s="233"/>
      <c r="M234" s="233"/>
      <c r="N234" s="232"/>
      <c r="O234" s="232"/>
      <c r="P234" s="232"/>
      <c r="Q234" s="232"/>
      <c r="R234" s="233"/>
      <c r="S234" s="233"/>
      <c r="T234" s="233"/>
      <c r="U234" s="233"/>
      <c r="V234" s="233"/>
      <c r="W234" s="233"/>
      <c r="X234" s="233"/>
      <c r="Y234" s="233"/>
      <c r="Z234" s="212"/>
      <c r="AA234" s="212"/>
      <c r="AB234" s="212"/>
      <c r="AC234" s="212"/>
      <c r="AD234" s="212"/>
      <c r="AE234" s="212"/>
      <c r="AF234" s="212"/>
      <c r="AG234" s="212" t="s">
        <v>134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3">
      <c r="A235" s="251">
        <v>36</v>
      </c>
      <c r="B235" s="252" t="s">
        <v>327</v>
      </c>
      <c r="C235" s="268" t="s">
        <v>328</v>
      </c>
      <c r="D235" s="253" t="s">
        <v>128</v>
      </c>
      <c r="E235" s="254">
        <v>66.721999999999994</v>
      </c>
      <c r="F235" s="255"/>
      <c r="G235" s="256">
        <f>ROUND(E235*F235,2)</f>
        <v>0</v>
      </c>
      <c r="H235" s="234"/>
      <c r="I235" s="233">
        <f>ROUND(E235*H235,2)</f>
        <v>0</v>
      </c>
      <c r="J235" s="234"/>
      <c r="K235" s="233">
        <f>ROUND(E235*J235,2)</f>
        <v>0</v>
      </c>
      <c r="L235" s="233">
        <v>21</v>
      </c>
      <c r="M235" s="233">
        <f>G235*(1+L235/100)</f>
        <v>0</v>
      </c>
      <c r="N235" s="232">
        <v>0</v>
      </c>
      <c r="O235" s="232">
        <f>ROUND(E235*N235,2)</f>
        <v>0</v>
      </c>
      <c r="P235" s="232">
        <v>0</v>
      </c>
      <c r="Q235" s="232">
        <f>ROUND(E235*P235,2)</f>
        <v>0</v>
      </c>
      <c r="R235" s="233"/>
      <c r="S235" s="233" t="s">
        <v>129</v>
      </c>
      <c r="T235" s="233" t="s">
        <v>129</v>
      </c>
      <c r="U235" s="233">
        <v>0.43</v>
      </c>
      <c r="V235" s="233">
        <f>ROUND(E235*U235,2)</f>
        <v>28.69</v>
      </c>
      <c r="W235" s="233"/>
      <c r="X235" s="233" t="s">
        <v>130</v>
      </c>
      <c r="Y235" s="233" t="s">
        <v>131</v>
      </c>
      <c r="Z235" s="212"/>
      <c r="AA235" s="212"/>
      <c r="AB235" s="212"/>
      <c r="AC235" s="212"/>
      <c r="AD235" s="212"/>
      <c r="AE235" s="212"/>
      <c r="AF235" s="212"/>
      <c r="AG235" s="212" t="s">
        <v>132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2" x14ac:dyDescent="0.3">
      <c r="A236" s="229"/>
      <c r="B236" s="230"/>
      <c r="C236" s="269" t="s">
        <v>182</v>
      </c>
      <c r="D236" s="235"/>
      <c r="E236" s="236">
        <v>16.84</v>
      </c>
      <c r="F236" s="233"/>
      <c r="G236" s="233"/>
      <c r="H236" s="233"/>
      <c r="I236" s="233"/>
      <c r="J236" s="233"/>
      <c r="K236" s="233"/>
      <c r="L236" s="233"/>
      <c r="M236" s="233"/>
      <c r="N236" s="232"/>
      <c r="O236" s="232"/>
      <c r="P236" s="232"/>
      <c r="Q236" s="232"/>
      <c r="R236" s="233"/>
      <c r="S236" s="233"/>
      <c r="T236" s="233"/>
      <c r="U236" s="233"/>
      <c r="V236" s="233"/>
      <c r="W236" s="233"/>
      <c r="X236" s="233"/>
      <c r="Y236" s="233"/>
      <c r="Z236" s="212"/>
      <c r="AA236" s="212"/>
      <c r="AB236" s="212"/>
      <c r="AC236" s="212"/>
      <c r="AD236" s="212"/>
      <c r="AE236" s="212"/>
      <c r="AF236" s="212"/>
      <c r="AG236" s="212" t="s">
        <v>134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3">
      <c r="A237" s="229"/>
      <c r="B237" s="230"/>
      <c r="C237" s="269" t="s">
        <v>183</v>
      </c>
      <c r="D237" s="235"/>
      <c r="E237" s="236">
        <v>27.148</v>
      </c>
      <c r="F237" s="233"/>
      <c r="G237" s="233"/>
      <c r="H237" s="233"/>
      <c r="I237" s="233"/>
      <c r="J237" s="233"/>
      <c r="K237" s="233"/>
      <c r="L237" s="233"/>
      <c r="M237" s="233"/>
      <c r="N237" s="232"/>
      <c r="O237" s="232"/>
      <c r="P237" s="232"/>
      <c r="Q237" s="232"/>
      <c r="R237" s="233"/>
      <c r="S237" s="233"/>
      <c r="T237" s="233"/>
      <c r="U237" s="233"/>
      <c r="V237" s="233"/>
      <c r="W237" s="233"/>
      <c r="X237" s="233"/>
      <c r="Y237" s="233"/>
      <c r="Z237" s="212"/>
      <c r="AA237" s="212"/>
      <c r="AB237" s="212"/>
      <c r="AC237" s="212"/>
      <c r="AD237" s="212"/>
      <c r="AE237" s="212"/>
      <c r="AF237" s="212"/>
      <c r="AG237" s="212" t="s">
        <v>134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3">
      <c r="A238" s="229"/>
      <c r="B238" s="230"/>
      <c r="C238" s="269" t="s">
        <v>184</v>
      </c>
      <c r="D238" s="235"/>
      <c r="E238" s="236">
        <v>8.42</v>
      </c>
      <c r="F238" s="233"/>
      <c r="G238" s="233"/>
      <c r="H238" s="233"/>
      <c r="I238" s="233"/>
      <c r="J238" s="233"/>
      <c r="K238" s="233"/>
      <c r="L238" s="233"/>
      <c r="M238" s="233"/>
      <c r="N238" s="232"/>
      <c r="O238" s="232"/>
      <c r="P238" s="232"/>
      <c r="Q238" s="232"/>
      <c r="R238" s="233"/>
      <c r="S238" s="233"/>
      <c r="T238" s="233"/>
      <c r="U238" s="233"/>
      <c r="V238" s="233"/>
      <c r="W238" s="233"/>
      <c r="X238" s="233"/>
      <c r="Y238" s="233"/>
      <c r="Z238" s="212"/>
      <c r="AA238" s="212"/>
      <c r="AB238" s="212"/>
      <c r="AC238" s="212"/>
      <c r="AD238" s="212"/>
      <c r="AE238" s="212"/>
      <c r="AF238" s="212"/>
      <c r="AG238" s="212" t="s">
        <v>134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3">
      <c r="A239" s="229"/>
      <c r="B239" s="230"/>
      <c r="C239" s="269" t="s">
        <v>185</v>
      </c>
      <c r="D239" s="235"/>
      <c r="E239" s="236">
        <v>11.194000000000001</v>
      </c>
      <c r="F239" s="233"/>
      <c r="G239" s="233"/>
      <c r="H239" s="233"/>
      <c r="I239" s="233"/>
      <c r="J239" s="233"/>
      <c r="K239" s="233"/>
      <c r="L239" s="233"/>
      <c r="M239" s="233"/>
      <c r="N239" s="232"/>
      <c r="O239" s="232"/>
      <c r="P239" s="232"/>
      <c r="Q239" s="232"/>
      <c r="R239" s="233"/>
      <c r="S239" s="233"/>
      <c r="T239" s="233"/>
      <c r="U239" s="233"/>
      <c r="V239" s="233"/>
      <c r="W239" s="233"/>
      <c r="X239" s="233"/>
      <c r="Y239" s="233"/>
      <c r="Z239" s="212"/>
      <c r="AA239" s="212"/>
      <c r="AB239" s="212"/>
      <c r="AC239" s="212"/>
      <c r="AD239" s="212"/>
      <c r="AE239" s="212"/>
      <c r="AF239" s="212"/>
      <c r="AG239" s="212" t="s">
        <v>134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3">
      <c r="A240" s="229"/>
      <c r="B240" s="230"/>
      <c r="C240" s="269" t="s">
        <v>322</v>
      </c>
      <c r="D240" s="235"/>
      <c r="E240" s="236">
        <v>3.12</v>
      </c>
      <c r="F240" s="233"/>
      <c r="G240" s="23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134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ht="20.6" outlineLevel="1" x14ac:dyDescent="0.3">
      <c r="A241" s="251">
        <v>37</v>
      </c>
      <c r="B241" s="252" t="s">
        <v>329</v>
      </c>
      <c r="C241" s="268" t="s">
        <v>330</v>
      </c>
      <c r="D241" s="253" t="s">
        <v>154</v>
      </c>
      <c r="E241" s="254">
        <v>1</v>
      </c>
      <c r="F241" s="255"/>
      <c r="G241" s="256">
        <f>ROUND(E241*F241,2)</f>
        <v>0</v>
      </c>
      <c r="H241" s="234"/>
      <c r="I241" s="233">
        <f>ROUND(E241*H241,2)</f>
        <v>0</v>
      </c>
      <c r="J241" s="234"/>
      <c r="K241" s="233">
        <f>ROUND(E241*J241,2)</f>
        <v>0</v>
      </c>
      <c r="L241" s="233">
        <v>21</v>
      </c>
      <c r="M241" s="233">
        <f>G241*(1+L241/100)</f>
        <v>0</v>
      </c>
      <c r="N241" s="232">
        <v>0</v>
      </c>
      <c r="O241" s="232">
        <f>ROUND(E241*N241,2)</f>
        <v>0</v>
      </c>
      <c r="P241" s="232">
        <v>0</v>
      </c>
      <c r="Q241" s="232">
        <f>ROUND(E241*P241,2)</f>
        <v>0</v>
      </c>
      <c r="R241" s="233"/>
      <c r="S241" s="233" t="s">
        <v>155</v>
      </c>
      <c r="T241" s="233" t="s">
        <v>156</v>
      </c>
      <c r="U241" s="233">
        <v>0</v>
      </c>
      <c r="V241" s="233">
        <f>ROUND(E241*U241,2)</f>
        <v>0</v>
      </c>
      <c r="W241" s="233"/>
      <c r="X241" s="233" t="s">
        <v>130</v>
      </c>
      <c r="Y241" s="233" t="s">
        <v>131</v>
      </c>
      <c r="Z241" s="212"/>
      <c r="AA241" s="212"/>
      <c r="AB241" s="212"/>
      <c r="AC241" s="212"/>
      <c r="AD241" s="212"/>
      <c r="AE241" s="212"/>
      <c r="AF241" s="212"/>
      <c r="AG241" s="212" t="s">
        <v>132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2" x14ac:dyDescent="0.3">
      <c r="A242" s="229"/>
      <c r="B242" s="230"/>
      <c r="C242" s="272" t="s">
        <v>331</v>
      </c>
      <c r="D242" s="263"/>
      <c r="E242" s="263"/>
      <c r="F242" s="263"/>
      <c r="G242" s="263"/>
      <c r="H242" s="233"/>
      <c r="I242" s="233"/>
      <c r="J242" s="233"/>
      <c r="K242" s="233"/>
      <c r="L242" s="233"/>
      <c r="M242" s="233"/>
      <c r="N242" s="232"/>
      <c r="O242" s="232"/>
      <c r="P242" s="232"/>
      <c r="Q242" s="232"/>
      <c r="R242" s="233"/>
      <c r="S242" s="233"/>
      <c r="T242" s="233"/>
      <c r="U242" s="233"/>
      <c r="V242" s="233"/>
      <c r="W242" s="233"/>
      <c r="X242" s="233"/>
      <c r="Y242" s="233"/>
      <c r="Z242" s="212"/>
      <c r="AA242" s="212"/>
      <c r="AB242" s="212"/>
      <c r="AC242" s="212"/>
      <c r="AD242" s="212"/>
      <c r="AE242" s="212"/>
      <c r="AF242" s="212"/>
      <c r="AG242" s="212" t="s">
        <v>222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3">
      <c r="A243" s="229"/>
      <c r="B243" s="230"/>
      <c r="C243" s="273" t="s">
        <v>223</v>
      </c>
      <c r="D243" s="239"/>
      <c r="E243" s="240"/>
      <c r="F243" s="241"/>
      <c r="G243" s="241"/>
      <c r="H243" s="233"/>
      <c r="I243" s="233"/>
      <c r="J243" s="233"/>
      <c r="K243" s="233"/>
      <c r="L243" s="233"/>
      <c r="M243" s="233"/>
      <c r="N243" s="232"/>
      <c r="O243" s="232"/>
      <c r="P243" s="232"/>
      <c r="Q243" s="232"/>
      <c r="R243" s="233"/>
      <c r="S243" s="233"/>
      <c r="T243" s="233"/>
      <c r="U243" s="233"/>
      <c r="V243" s="233"/>
      <c r="W243" s="233"/>
      <c r="X243" s="233"/>
      <c r="Y243" s="233"/>
      <c r="Z243" s="212"/>
      <c r="AA243" s="212"/>
      <c r="AB243" s="212"/>
      <c r="AC243" s="212"/>
      <c r="AD243" s="212"/>
      <c r="AE243" s="212"/>
      <c r="AF243" s="212"/>
      <c r="AG243" s="212" t="s">
        <v>222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3">
      <c r="A244" s="229"/>
      <c r="B244" s="230"/>
      <c r="C244" s="274" t="s">
        <v>332</v>
      </c>
      <c r="D244" s="264"/>
      <c r="E244" s="264"/>
      <c r="F244" s="264"/>
      <c r="G244" s="264"/>
      <c r="H244" s="233"/>
      <c r="I244" s="233"/>
      <c r="J244" s="233"/>
      <c r="K244" s="233"/>
      <c r="L244" s="233"/>
      <c r="M244" s="233"/>
      <c r="N244" s="232"/>
      <c r="O244" s="232"/>
      <c r="P244" s="232"/>
      <c r="Q244" s="232"/>
      <c r="R244" s="233"/>
      <c r="S244" s="233"/>
      <c r="T244" s="233"/>
      <c r="U244" s="233"/>
      <c r="V244" s="233"/>
      <c r="W244" s="233"/>
      <c r="X244" s="233"/>
      <c r="Y244" s="233"/>
      <c r="Z244" s="212"/>
      <c r="AA244" s="212"/>
      <c r="AB244" s="212"/>
      <c r="AC244" s="212"/>
      <c r="AD244" s="212"/>
      <c r="AE244" s="212"/>
      <c r="AF244" s="212"/>
      <c r="AG244" s="212" t="s">
        <v>222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3">
      <c r="A245" s="257">
        <v>38</v>
      </c>
      <c r="B245" s="258" t="s">
        <v>333</v>
      </c>
      <c r="C245" s="270" t="s">
        <v>334</v>
      </c>
      <c r="D245" s="259" t="s">
        <v>154</v>
      </c>
      <c r="E245" s="260">
        <v>1</v>
      </c>
      <c r="F245" s="261"/>
      <c r="G245" s="262">
        <f>ROUND(E245*F245,2)</f>
        <v>0</v>
      </c>
      <c r="H245" s="234"/>
      <c r="I245" s="233">
        <f>ROUND(E245*H245,2)</f>
        <v>0</v>
      </c>
      <c r="J245" s="234"/>
      <c r="K245" s="233">
        <f>ROUND(E245*J245,2)</f>
        <v>0</v>
      </c>
      <c r="L245" s="233">
        <v>21</v>
      </c>
      <c r="M245" s="233">
        <f>G245*(1+L245/100)</f>
        <v>0</v>
      </c>
      <c r="N245" s="232">
        <v>0</v>
      </c>
      <c r="O245" s="232">
        <f>ROUND(E245*N245,2)</f>
        <v>0</v>
      </c>
      <c r="P245" s="232">
        <v>0</v>
      </c>
      <c r="Q245" s="232">
        <f>ROUND(E245*P245,2)</f>
        <v>0</v>
      </c>
      <c r="R245" s="233"/>
      <c r="S245" s="233" t="s">
        <v>155</v>
      </c>
      <c r="T245" s="233" t="s">
        <v>156</v>
      </c>
      <c r="U245" s="233">
        <v>0</v>
      </c>
      <c r="V245" s="233">
        <f>ROUND(E245*U245,2)</f>
        <v>0</v>
      </c>
      <c r="W245" s="233"/>
      <c r="X245" s="233" t="s">
        <v>130</v>
      </c>
      <c r="Y245" s="233" t="s">
        <v>131</v>
      </c>
      <c r="Z245" s="212"/>
      <c r="AA245" s="212"/>
      <c r="AB245" s="212"/>
      <c r="AC245" s="212"/>
      <c r="AD245" s="212"/>
      <c r="AE245" s="212"/>
      <c r="AF245" s="212"/>
      <c r="AG245" s="212" t="s">
        <v>132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3">
      <c r="A246" s="257">
        <v>39</v>
      </c>
      <c r="B246" s="258" t="s">
        <v>335</v>
      </c>
      <c r="C246" s="270" t="s">
        <v>336</v>
      </c>
      <c r="D246" s="259" t="s">
        <v>154</v>
      </c>
      <c r="E246" s="260">
        <v>1</v>
      </c>
      <c r="F246" s="261"/>
      <c r="G246" s="262">
        <f>ROUND(E246*F246,2)</f>
        <v>0</v>
      </c>
      <c r="H246" s="234"/>
      <c r="I246" s="233">
        <f>ROUND(E246*H246,2)</f>
        <v>0</v>
      </c>
      <c r="J246" s="234"/>
      <c r="K246" s="233">
        <f>ROUND(E246*J246,2)</f>
        <v>0</v>
      </c>
      <c r="L246" s="233">
        <v>21</v>
      </c>
      <c r="M246" s="233">
        <f>G246*(1+L246/100)</f>
        <v>0</v>
      </c>
      <c r="N246" s="232">
        <v>0</v>
      </c>
      <c r="O246" s="232">
        <f>ROUND(E246*N246,2)</f>
        <v>0</v>
      </c>
      <c r="P246" s="232">
        <v>0</v>
      </c>
      <c r="Q246" s="232">
        <f>ROUND(E246*P246,2)</f>
        <v>0</v>
      </c>
      <c r="R246" s="233"/>
      <c r="S246" s="233" t="s">
        <v>155</v>
      </c>
      <c r="T246" s="233" t="s">
        <v>156</v>
      </c>
      <c r="U246" s="233">
        <v>0</v>
      </c>
      <c r="V246" s="233">
        <f>ROUND(E246*U246,2)</f>
        <v>0</v>
      </c>
      <c r="W246" s="233"/>
      <c r="X246" s="233" t="s">
        <v>130</v>
      </c>
      <c r="Y246" s="233" t="s">
        <v>131</v>
      </c>
      <c r="Z246" s="212"/>
      <c r="AA246" s="212"/>
      <c r="AB246" s="212"/>
      <c r="AC246" s="212"/>
      <c r="AD246" s="212"/>
      <c r="AE246" s="212"/>
      <c r="AF246" s="212"/>
      <c r="AG246" s="212" t="s">
        <v>132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ht="20.6" outlineLevel="1" x14ac:dyDescent="0.3">
      <c r="A247" s="257">
        <v>40</v>
      </c>
      <c r="B247" s="258" t="s">
        <v>337</v>
      </c>
      <c r="C247" s="270" t="s">
        <v>338</v>
      </c>
      <c r="D247" s="259" t="s">
        <v>154</v>
      </c>
      <c r="E247" s="260">
        <v>2</v>
      </c>
      <c r="F247" s="261"/>
      <c r="G247" s="262">
        <f>ROUND(E247*F247,2)</f>
        <v>0</v>
      </c>
      <c r="H247" s="234"/>
      <c r="I247" s="233">
        <f>ROUND(E247*H247,2)</f>
        <v>0</v>
      </c>
      <c r="J247" s="234"/>
      <c r="K247" s="233">
        <f>ROUND(E247*J247,2)</f>
        <v>0</v>
      </c>
      <c r="L247" s="233">
        <v>21</v>
      </c>
      <c r="M247" s="233">
        <f>G247*(1+L247/100)</f>
        <v>0</v>
      </c>
      <c r="N247" s="232">
        <v>0</v>
      </c>
      <c r="O247" s="232">
        <f>ROUND(E247*N247,2)</f>
        <v>0</v>
      </c>
      <c r="P247" s="232">
        <v>0</v>
      </c>
      <c r="Q247" s="232">
        <f>ROUND(E247*P247,2)</f>
        <v>0</v>
      </c>
      <c r="R247" s="233"/>
      <c r="S247" s="233" t="s">
        <v>155</v>
      </c>
      <c r="T247" s="233" t="s">
        <v>156</v>
      </c>
      <c r="U247" s="233">
        <v>0</v>
      </c>
      <c r="V247" s="233">
        <f>ROUND(E247*U247,2)</f>
        <v>0</v>
      </c>
      <c r="W247" s="233"/>
      <c r="X247" s="233" t="s">
        <v>130</v>
      </c>
      <c r="Y247" s="233" t="s">
        <v>131</v>
      </c>
      <c r="Z247" s="212"/>
      <c r="AA247" s="212"/>
      <c r="AB247" s="212"/>
      <c r="AC247" s="212"/>
      <c r="AD247" s="212"/>
      <c r="AE247" s="212"/>
      <c r="AF247" s="212"/>
      <c r="AG247" s="212" t="s">
        <v>132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x14ac:dyDescent="0.3">
      <c r="A248" s="244" t="s">
        <v>124</v>
      </c>
      <c r="B248" s="245" t="s">
        <v>65</v>
      </c>
      <c r="C248" s="267" t="s">
        <v>66</v>
      </c>
      <c r="D248" s="246"/>
      <c r="E248" s="247"/>
      <c r="F248" s="248"/>
      <c r="G248" s="249">
        <f>SUMIF(AG249:AG249,"&lt;&gt;NOR",G249:G249)</f>
        <v>0</v>
      </c>
      <c r="H248" s="243"/>
      <c r="I248" s="243">
        <f>SUM(I249:I249)</f>
        <v>0</v>
      </c>
      <c r="J248" s="243"/>
      <c r="K248" s="243">
        <f>SUM(K249:K249)</f>
        <v>0</v>
      </c>
      <c r="L248" s="243"/>
      <c r="M248" s="243">
        <f>SUM(M249:M249)</f>
        <v>0</v>
      </c>
      <c r="N248" s="242"/>
      <c r="O248" s="242">
        <f>SUM(O249:O249)</f>
        <v>0</v>
      </c>
      <c r="P248" s="242"/>
      <c r="Q248" s="242">
        <f>SUM(Q249:Q249)</f>
        <v>0</v>
      </c>
      <c r="R248" s="243"/>
      <c r="S248" s="243"/>
      <c r="T248" s="243"/>
      <c r="U248" s="243"/>
      <c r="V248" s="243">
        <f>SUM(V249:V249)</f>
        <v>0</v>
      </c>
      <c r="W248" s="243"/>
      <c r="X248" s="243"/>
      <c r="Y248" s="243"/>
      <c r="AG248" t="s">
        <v>125</v>
      </c>
    </row>
    <row r="249" spans="1:60" outlineLevel="1" x14ac:dyDescent="0.3">
      <c r="A249" s="257">
        <v>41</v>
      </c>
      <c r="B249" s="258" t="s">
        <v>339</v>
      </c>
      <c r="C249" s="270" t="s">
        <v>340</v>
      </c>
      <c r="D249" s="259" t="s">
        <v>341</v>
      </c>
      <c r="E249" s="260">
        <v>1</v>
      </c>
      <c r="F249" s="261"/>
      <c r="G249" s="262">
        <f>ROUND(E249*F249,2)</f>
        <v>0</v>
      </c>
      <c r="H249" s="234"/>
      <c r="I249" s="233">
        <f>ROUND(E249*H249,2)</f>
        <v>0</v>
      </c>
      <c r="J249" s="234"/>
      <c r="K249" s="233">
        <f>ROUND(E249*J249,2)</f>
        <v>0</v>
      </c>
      <c r="L249" s="233">
        <v>21</v>
      </c>
      <c r="M249" s="233">
        <f>G249*(1+L249/100)</f>
        <v>0</v>
      </c>
      <c r="N249" s="232">
        <v>0</v>
      </c>
      <c r="O249" s="232">
        <f>ROUND(E249*N249,2)</f>
        <v>0</v>
      </c>
      <c r="P249" s="232">
        <v>0</v>
      </c>
      <c r="Q249" s="232">
        <f>ROUND(E249*P249,2)</f>
        <v>0</v>
      </c>
      <c r="R249" s="233"/>
      <c r="S249" s="233" t="s">
        <v>155</v>
      </c>
      <c r="T249" s="233" t="s">
        <v>156</v>
      </c>
      <c r="U249" s="233">
        <v>0</v>
      </c>
      <c r="V249" s="233">
        <f>ROUND(E249*U249,2)</f>
        <v>0</v>
      </c>
      <c r="W249" s="233"/>
      <c r="X249" s="233" t="s">
        <v>130</v>
      </c>
      <c r="Y249" s="233" t="s">
        <v>131</v>
      </c>
      <c r="Z249" s="212"/>
      <c r="AA249" s="212"/>
      <c r="AB249" s="212"/>
      <c r="AC249" s="212"/>
      <c r="AD249" s="212"/>
      <c r="AE249" s="212"/>
      <c r="AF249" s="212"/>
      <c r="AG249" s="212" t="s">
        <v>132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x14ac:dyDescent="0.3">
      <c r="A250" s="244" t="s">
        <v>124</v>
      </c>
      <c r="B250" s="245" t="s">
        <v>67</v>
      </c>
      <c r="C250" s="267" t="s">
        <v>68</v>
      </c>
      <c r="D250" s="246"/>
      <c r="E250" s="247"/>
      <c r="F250" s="248"/>
      <c r="G250" s="249">
        <f>SUMIF(AG251:AG263,"&lt;&gt;NOR",G251:G263)</f>
        <v>0</v>
      </c>
      <c r="H250" s="243"/>
      <c r="I250" s="243">
        <f>SUM(I251:I263)</f>
        <v>0</v>
      </c>
      <c r="J250" s="243"/>
      <c r="K250" s="243">
        <f>SUM(K251:K263)</f>
        <v>0</v>
      </c>
      <c r="L250" s="243"/>
      <c r="M250" s="243">
        <f>SUM(M251:M263)</f>
        <v>0</v>
      </c>
      <c r="N250" s="242"/>
      <c r="O250" s="242">
        <f>SUM(O251:O263)</f>
        <v>26.219999999999995</v>
      </c>
      <c r="P250" s="242"/>
      <c r="Q250" s="242">
        <f>SUM(Q251:Q263)</f>
        <v>0</v>
      </c>
      <c r="R250" s="243"/>
      <c r="S250" s="243"/>
      <c r="T250" s="243"/>
      <c r="U250" s="243"/>
      <c r="V250" s="243">
        <f>SUM(V251:V263)</f>
        <v>310.84999999999997</v>
      </c>
      <c r="W250" s="243"/>
      <c r="X250" s="243"/>
      <c r="Y250" s="243"/>
      <c r="AG250" t="s">
        <v>125</v>
      </c>
    </row>
    <row r="251" spans="1:60" ht="20.6" outlineLevel="1" x14ac:dyDescent="0.3">
      <c r="A251" s="251">
        <v>42</v>
      </c>
      <c r="B251" s="252" t="s">
        <v>342</v>
      </c>
      <c r="C251" s="268" t="s">
        <v>343</v>
      </c>
      <c r="D251" s="253" t="s">
        <v>128</v>
      </c>
      <c r="E251" s="254">
        <v>1140</v>
      </c>
      <c r="F251" s="255"/>
      <c r="G251" s="256">
        <f>ROUND(E251*F251,2)</f>
        <v>0</v>
      </c>
      <c r="H251" s="234"/>
      <c r="I251" s="233">
        <f>ROUND(E251*H251,2)</f>
        <v>0</v>
      </c>
      <c r="J251" s="234"/>
      <c r="K251" s="233">
        <f>ROUND(E251*J251,2)</f>
        <v>0</v>
      </c>
      <c r="L251" s="233">
        <v>21</v>
      </c>
      <c r="M251" s="233">
        <f>G251*(1+L251/100)</f>
        <v>0</v>
      </c>
      <c r="N251" s="232">
        <v>1.8380000000000001E-2</v>
      </c>
      <c r="O251" s="232">
        <f>ROUND(E251*N251,2)</f>
        <v>20.95</v>
      </c>
      <c r="P251" s="232">
        <v>0</v>
      </c>
      <c r="Q251" s="232">
        <f>ROUND(E251*P251,2)</f>
        <v>0</v>
      </c>
      <c r="R251" s="233"/>
      <c r="S251" s="233" t="s">
        <v>129</v>
      </c>
      <c r="T251" s="233" t="s">
        <v>129</v>
      </c>
      <c r="U251" s="233">
        <v>0.11</v>
      </c>
      <c r="V251" s="233">
        <f>ROUND(E251*U251,2)</f>
        <v>125.4</v>
      </c>
      <c r="W251" s="233"/>
      <c r="X251" s="233" t="s">
        <v>130</v>
      </c>
      <c r="Y251" s="233" t="s">
        <v>131</v>
      </c>
      <c r="Z251" s="212"/>
      <c r="AA251" s="212"/>
      <c r="AB251" s="212"/>
      <c r="AC251" s="212"/>
      <c r="AD251" s="212"/>
      <c r="AE251" s="212"/>
      <c r="AF251" s="212"/>
      <c r="AG251" s="212" t="s">
        <v>132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3">
      <c r="A252" s="229"/>
      <c r="B252" s="230"/>
      <c r="C252" s="272" t="s">
        <v>344</v>
      </c>
      <c r="D252" s="263"/>
      <c r="E252" s="263"/>
      <c r="F252" s="263"/>
      <c r="G252" s="263"/>
      <c r="H252" s="233"/>
      <c r="I252" s="233"/>
      <c r="J252" s="233"/>
      <c r="K252" s="233"/>
      <c r="L252" s="233"/>
      <c r="M252" s="233"/>
      <c r="N252" s="232"/>
      <c r="O252" s="232"/>
      <c r="P252" s="232"/>
      <c r="Q252" s="232"/>
      <c r="R252" s="233"/>
      <c r="S252" s="233"/>
      <c r="T252" s="233"/>
      <c r="U252" s="233"/>
      <c r="V252" s="233"/>
      <c r="W252" s="233"/>
      <c r="X252" s="233"/>
      <c r="Y252" s="233"/>
      <c r="Z252" s="212"/>
      <c r="AA252" s="212"/>
      <c r="AB252" s="212"/>
      <c r="AC252" s="212"/>
      <c r="AD252" s="212"/>
      <c r="AE252" s="212"/>
      <c r="AF252" s="212"/>
      <c r="AG252" s="212" t="s">
        <v>222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3">
      <c r="A253" s="229"/>
      <c r="B253" s="230"/>
      <c r="C253" s="269" t="s">
        <v>345</v>
      </c>
      <c r="D253" s="235"/>
      <c r="E253" s="236">
        <v>1140</v>
      </c>
      <c r="F253" s="233"/>
      <c r="G253" s="233"/>
      <c r="H253" s="233"/>
      <c r="I253" s="233"/>
      <c r="J253" s="233"/>
      <c r="K253" s="233"/>
      <c r="L253" s="233"/>
      <c r="M253" s="233"/>
      <c r="N253" s="232"/>
      <c r="O253" s="232"/>
      <c r="P253" s="232"/>
      <c r="Q253" s="232"/>
      <c r="R253" s="233"/>
      <c r="S253" s="233"/>
      <c r="T253" s="233"/>
      <c r="U253" s="233"/>
      <c r="V253" s="233"/>
      <c r="W253" s="233"/>
      <c r="X253" s="233"/>
      <c r="Y253" s="233"/>
      <c r="Z253" s="212"/>
      <c r="AA253" s="212"/>
      <c r="AB253" s="212"/>
      <c r="AC253" s="212"/>
      <c r="AD253" s="212"/>
      <c r="AE253" s="212"/>
      <c r="AF253" s="212"/>
      <c r="AG253" s="212" t="s">
        <v>134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3">
      <c r="A254" s="251">
        <v>43</v>
      </c>
      <c r="B254" s="252" t="s">
        <v>346</v>
      </c>
      <c r="C254" s="268" t="s">
        <v>347</v>
      </c>
      <c r="D254" s="253" t="s">
        <v>128</v>
      </c>
      <c r="E254" s="254">
        <v>5700</v>
      </c>
      <c r="F254" s="255"/>
      <c r="G254" s="256">
        <f>ROUND(E254*F254,2)</f>
        <v>0</v>
      </c>
      <c r="H254" s="234"/>
      <c r="I254" s="233">
        <f>ROUND(E254*H254,2)</f>
        <v>0</v>
      </c>
      <c r="J254" s="234"/>
      <c r="K254" s="233">
        <f>ROUND(E254*J254,2)</f>
        <v>0</v>
      </c>
      <c r="L254" s="233">
        <v>21</v>
      </c>
      <c r="M254" s="233">
        <f>G254*(1+L254/100)</f>
        <v>0</v>
      </c>
      <c r="N254" s="232">
        <v>8.1999999999999998E-4</v>
      </c>
      <c r="O254" s="232">
        <f>ROUND(E254*N254,2)</f>
        <v>4.67</v>
      </c>
      <c r="P254" s="232">
        <v>0</v>
      </c>
      <c r="Q254" s="232">
        <f>ROUND(E254*P254,2)</f>
        <v>0</v>
      </c>
      <c r="R254" s="233"/>
      <c r="S254" s="233" t="s">
        <v>129</v>
      </c>
      <c r="T254" s="233" t="s">
        <v>148</v>
      </c>
      <c r="U254" s="233">
        <v>0.01</v>
      </c>
      <c r="V254" s="233">
        <f>ROUND(E254*U254,2)</f>
        <v>57</v>
      </c>
      <c r="W254" s="233"/>
      <c r="X254" s="233" t="s">
        <v>130</v>
      </c>
      <c r="Y254" s="233" t="s">
        <v>131</v>
      </c>
      <c r="Z254" s="212"/>
      <c r="AA254" s="212"/>
      <c r="AB254" s="212"/>
      <c r="AC254" s="212"/>
      <c r="AD254" s="212"/>
      <c r="AE254" s="212"/>
      <c r="AF254" s="212"/>
      <c r="AG254" s="212" t="s">
        <v>132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2" x14ac:dyDescent="0.3">
      <c r="A255" s="229"/>
      <c r="B255" s="230"/>
      <c r="C255" s="269" t="s">
        <v>348</v>
      </c>
      <c r="D255" s="235"/>
      <c r="E255" s="236">
        <v>5700</v>
      </c>
      <c r="F255" s="233"/>
      <c r="G255" s="233"/>
      <c r="H255" s="233"/>
      <c r="I255" s="233"/>
      <c r="J255" s="233"/>
      <c r="K255" s="233"/>
      <c r="L255" s="233"/>
      <c r="M255" s="233"/>
      <c r="N255" s="232"/>
      <c r="O255" s="232"/>
      <c r="P255" s="232"/>
      <c r="Q255" s="232"/>
      <c r="R255" s="233"/>
      <c r="S255" s="233"/>
      <c r="T255" s="233"/>
      <c r="U255" s="233"/>
      <c r="V255" s="233"/>
      <c r="W255" s="233"/>
      <c r="X255" s="233"/>
      <c r="Y255" s="233"/>
      <c r="Z255" s="212"/>
      <c r="AA255" s="212"/>
      <c r="AB255" s="212"/>
      <c r="AC255" s="212"/>
      <c r="AD255" s="212"/>
      <c r="AE255" s="212"/>
      <c r="AF255" s="212"/>
      <c r="AG255" s="212" t="s">
        <v>134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ht="20.6" outlineLevel="1" x14ac:dyDescent="0.3">
      <c r="A256" s="257">
        <v>44</v>
      </c>
      <c r="B256" s="258" t="s">
        <v>349</v>
      </c>
      <c r="C256" s="270" t="s">
        <v>350</v>
      </c>
      <c r="D256" s="259" t="s">
        <v>128</v>
      </c>
      <c r="E256" s="260">
        <v>1140</v>
      </c>
      <c r="F256" s="261"/>
      <c r="G256" s="262">
        <f>ROUND(E256*F256,2)</f>
        <v>0</v>
      </c>
      <c r="H256" s="234"/>
      <c r="I256" s="233">
        <f>ROUND(E256*H256,2)</f>
        <v>0</v>
      </c>
      <c r="J256" s="234"/>
      <c r="K256" s="233">
        <f>ROUND(E256*J256,2)</f>
        <v>0</v>
      </c>
      <c r="L256" s="233">
        <v>21</v>
      </c>
      <c r="M256" s="233">
        <f>G256*(1+L256/100)</f>
        <v>0</v>
      </c>
      <c r="N256" s="232">
        <v>0</v>
      </c>
      <c r="O256" s="232">
        <f>ROUND(E256*N256,2)</f>
        <v>0</v>
      </c>
      <c r="P256" s="232">
        <v>0</v>
      </c>
      <c r="Q256" s="232">
        <f>ROUND(E256*P256,2)</f>
        <v>0</v>
      </c>
      <c r="R256" s="233"/>
      <c r="S256" s="233" t="s">
        <v>129</v>
      </c>
      <c r="T256" s="233" t="s">
        <v>129</v>
      </c>
      <c r="U256" s="233">
        <v>0.06</v>
      </c>
      <c r="V256" s="233">
        <f>ROUND(E256*U256,2)</f>
        <v>68.400000000000006</v>
      </c>
      <c r="W256" s="233"/>
      <c r="X256" s="233" t="s">
        <v>130</v>
      </c>
      <c r="Y256" s="233" t="s">
        <v>131</v>
      </c>
      <c r="Z256" s="212"/>
      <c r="AA256" s="212"/>
      <c r="AB256" s="212"/>
      <c r="AC256" s="212"/>
      <c r="AD256" s="212"/>
      <c r="AE256" s="212"/>
      <c r="AF256" s="212"/>
      <c r="AG256" s="212" t="s">
        <v>132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3">
      <c r="A257" s="257">
        <v>45</v>
      </c>
      <c r="B257" s="258" t="s">
        <v>351</v>
      </c>
      <c r="C257" s="270" t="s">
        <v>352</v>
      </c>
      <c r="D257" s="259" t="s">
        <v>128</v>
      </c>
      <c r="E257" s="260">
        <v>1140</v>
      </c>
      <c r="F257" s="261"/>
      <c r="G257" s="262">
        <f>ROUND(E257*F257,2)</f>
        <v>0</v>
      </c>
      <c r="H257" s="234"/>
      <c r="I257" s="233">
        <f>ROUND(E257*H257,2)</f>
        <v>0</v>
      </c>
      <c r="J257" s="234"/>
      <c r="K257" s="233">
        <f>ROUND(E257*J257,2)</f>
        <v>0</v>
      </c>
      <c r="L257" s="233">
        <v>21</v>
      </c>
      <c r="M257" s="233">
        <f>G257*(1+L257/100)</f>
        <v>0</v>
      </c>
      <c r="N257" s="232">
        <v>0</v>
      </c>
      <c r="O257" s="232">
        <f>ROUND(E257*N257,2)</f>
        <v>0</v>
      </c>
      <c r="P257" s="232">
        <v>0</v>
      </c>
      <c r="Q257" s="232">
        <f>ROUND(E257*P257,2)</f>
        <v>0</v>
      </c>
      <c r="R257" s="233"/>
      <c r="S257" s="233" t="s">
        <v>129</v>
      </c>
      <c r="T257" s="233" t="s">
        <v>148</v>
      </c>
      <c r="U257" s="233">
        <v>0.03</v>
      </c>
      <c r="V257" s="233">
        <f>ROUND(E257*U257,2)</f>
        <v>34.200000000000003</v>
      </c>
      <c r="W257" s="233"/>
      <c r="X257" s="233" t="s">
        <v>130</v>
      </c>
      <c r="Y257" s="233" t="s">
        <v>131</v>
      </c>
      <c r="Z257" s="212"/>
      <c r="AA257" s="212"/>
      <c r="AB257" s="212"/>
      <c r="AC257" s="212"/>
      <c r="AD257" s="212"/>
      <c r="AE257" s="212"/>
      <c r="AF257" s="212"/>
      <c r="AG257" s="212" t="s">
        <v>149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3">
      <c r="A258" s="257">
        <v>46</v>
      </c>
      <c r="B258" s="258" t="s">
        <v>353</v>
      </c>
      <c r="C258" s="270" t="s">
        <v>354</v>
      </c>
      <c r="D258" s="259" t="s">
        <v>128</v>
      </c>
      <c r="E258" s="260">
        <v>5700</v>
      </c>
      <c r="F258" s="261"/>
      <c r="G258" s="262">
        <f>ROUND(E258*F258,2)</f>
        <v>0</v>
      </c>
      <c r="H258" s="234"/>
      <c r="I258" s="233">
        <f>ROUND(E258*H258,2)</f>
        <v>0</v>
      </c>
      <c r="J258" s="234"/>
      <c r="K258" s="233">
        <f>ROUND(E258*J258,2)</f>
        <v>0</v>
      </c>
      <c r="L258" s="233">
        <v>21</v>
      </c>
      <c r="M258" s="233">
        <f>G258*(1+L258/100)</f>
        <v>0</v>
      </c>
      <c r="N258" s="232">
        <v>5.0000000000000002E-5</v>
      </c>
      <c r="O258" s="232">
        <f>ROUND(E258*N258,2)</f>
        <v>0.28999999999999998</v>
      </c>
      <c r="P258" s="232">
        <v>0</v>
      </c>
      <c r="Q258" s="232">
        <f>ROUND(E258*P258,2)</f>
        <v>0</v>
      </c>
      <c r="R258" s="233"/>
      <c r="S258" s="233" t="s">
        <v>129</v>
      </c>
      <c r="T258" s="233" t="s">
        <v>148</v>
      </c>
      <c r="U258" s="233">
        <v>0</v>
      </c>
      <c r="V258" s="233">
        <f>ROUND(E258*U258,2)</f>
        <v>0</v>
      </c>
      <c r="W258" s="233"/>
      <c r="X258" s="233" t="s">
        <v>130</v>
      </c>
      <c r="Y258" s="233" t="s">
        <v>131</v>
      </c>
      <c r="Z258" s="212"/>
      <c r="AA258" s="212"/>
      <c r="AB258" s="212"/>
      <c r="AC258" s="212"/>
      <c r="AD258" s="212"/>
      <c r="AE258" s="212"/>
      <c r="AF258" s="212"/>
      <c r="AG258" s="212" t="s">
        <v>132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3">
      <c r="A259" s="257">
        <v>47</v>
      </c>
      <c r="B259" s="258" t="s">
        <v>355</v>
      </c>
      <c r="C259" s="270" t="s">
        <v>356</v>
      </c>
      <c r="D259" s="259" t="s">
        <v>128</v>
      </c>
      <c r="E259" s="260">
        <v>1140</v>
      </c>
      <c r="F259" s="261"/>
      <c r="G259" s="262">
        <f>ROUND(E259*F259,2)</f>
        <v>0</v>
      </c>
      <c r="H259" s="234"/>
      <c r="I259" s="233">
        <f>ROUND(E259*H259,2)</f>
        <v>0</v>
      </c>
      <c r="J259" s="234"/>
      <c r="K259" s="233">
        <f>ROUND(E259*J259,2)</f>
        <v>0</v>
      </c>
      <c r="L259" s="233">
        <v>21</v>
      </c>
      <c r="M259" s="233">
        <f>G259*(1+L259/100)</f>
        <v>0</v>
      </c>
      <c r="N259" s="232">
        <v>0</v>
      </c>
      <c r="O259" s="232">
        <f>ROUND(E259*N259,2)</f>
        <v>0</v>
      </c>
      <c r="P259" s="232">
        <v>0</v>
      </c>
      <c r="Q259" s="232">
        <f>ROUND(E259*P259,2)</f>
        <v>0</v>
      </c>
      <c r="R259" s="233"/>
      <c r="S259" s="233" t="s">
        <v>129</v>
      </c>
      <c r="T259" s="233" t="s">
        <v>148</v>
      </c>
      <c r="U259" s="233">
        <v>1.7999999999999999E-2</v>
      </c>
      <c r="V259" s="233">
        <f>ROUND(E259*U259,2)</f>
        <v>20.52</v>
      </c>
      <c r="W259" s="233"/>
      <c r="X259" s="233" t="s">
        <v>130</v>
      </c>
      <c r="Y259" s="233" t="s">
        <v>131</v>
      </c>
      <c r="Z259" s="212"/>
      <c r="AA259" s="212"/>
      <c r="AB259" s="212"/>
      <c r="AC259" s="212"/>
      <c r="AD259" s="212"/>
      <c r="AE259" s="212"/>
      <c r="AF259" s="212"/>
      <c r="AG259" s="212" t="s">
        <v>149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3">
      <c r="A260" s="257">
        <v>48</v>
      </c>
      <c r="B260" s="258" t="s">
        <v>357</v>
      </c>
      <c r="C260" s="270" t="s">
        <v>358</v>
      </c>
      <c r="D260" s="259" t="s">
        <v>311</v>
      </c>
      <c r="E260" s="260">
        <v>14</v>
      </c>
      <c r="F260" s="261"/>
      <c r="G260" s="262">
        <f>ROUND(E260*F260,2)</f>
        <v>0</v>
      </c>
      <c r="H260" s="234"/>
      <c r="I260" s="233">
        <f>ROUND(E260*H260,2)</f>
        <v>0</v>
      </c>
      <c r="J260" s="234"/>
      <c r="K260" s="233">
        <f>ROUND(E260*J260,2)</f>
        <v>0</v>
      </c>
      <c r="L260" s="233">
        <v>21</v>
      </c>
      <c r="M260" s="233">
        <f>G260*(1+L260/100)</f>
        <v>0</v>
      </c>
      <c r="N260" s="232">
        <v>2.1999999999999999E-2</v>
      </c>
      <c r="O260" s="232">
        <f>ROUND(E260*N260,2)</f>
        <v>0.31</v>
      </c>
      <c r="P260" s="232">
        <v>0</v>
      </c>
      <c r="Q260" s="232">
        <f>ROUND(E260*P260,2)</f>
        <v>0</v>
      </c>
      <c r="R260" s="233"/>
      <c r="S260" s="233" t="s">
        <v>129</v>
      </c>
      <c r="T260" s="233" t="s">
        <v>148</v>
      </c>
      <c r="U260" s="233">
        <v>0.2</v>
      </c>
      <c r="V260" s="233">
        <f>ROUND(E260*U260,2)</f>
        <v>2.8</v>
      </c>
      <c r="W260" s="233"/>
      <c r="X260" s="233" t="s">
        <v>130</v>
      </c>
      <c r="Y260" s="233" t="s">
        <v>131</v>
      </c>
      <c r="Z260" s="212"/>
      <c r="AA260" s="212"/>
      <c r="AB260" s="212"/>
      <c r="AC260" s="212"/>
      <c r="AD260" s="212"/>
      <c r="AE260" s="212"/>
      <c r="AF260" s="212"/>
      <c r="AG260" s="212" t="s">
        <v>149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3">
      <c r="A261" s="251">
        <v>49</v>
      </c>
      <c r="B261" s="252" t="s">
        <v>359</v>
      </c>
      <c r="C261" s="268" t="s">
        <v>360</v>
      </c>
      <c r="D261" s="253" t="s">
        <v>311</v>
      </c>
      <c r="E261" s="254">
        <v>70</v>
      </c>
      <c r="F261" s="255"/>
      <c r="G261" s="256">
        <f>ROUND(E261*F261,2)</f>
        <v>0</v>
      </c>
      <c r="H261" s="234"/>
      <c r="I261" s="233">
        <f>ROUND(E261*H261,2)</f>
        <v>0</v>
      </c>
      <c r="J261" s="234"/>
      <c r="K261" s="233">
        <f>ROUND(E261*J261,2)</f>
        <v>0</v>
      </c>
      <c r="L261" s="233">
        <v>21</v>
      </c>
      <c r="M261" s="233">
        <f>G261*(1+L261/100)</f>
        <v>0</v>
      </c>
      <c r="N261" s="232">
        <v>0</v>
      </c>
      <c r="O261" s="232">
        <f>ROUND(E261*N261,2)</f>
        <v>0</v>
      </c>
      <c r="P261" s="232">
        <v>0</v>
      </c>
      <c r="Q261" s="232">
        <f>ROUND(E261*P261,2)</f>
        <v>0</v>
      </c>
      <c r="R261" s="233"/>
      <c r="S261" s="233" t="s">
        <v>129</v>
      </c>
      <c r="T261" s="233" t="s">
        <v>148</v>
      </c>
      <c r="U261" s="233">
        <v>0.01</v>
      </c>
      <c r="V261" s="233">
        <f>ROUND(E261*U261,2)</f>
        <v>0.7</v>
      </c>
      <c r="W261" s="233"/>
      <c r="X261" s="233" t="s">
        <v>130</v>
      </c>
      <c r="Y261" s="233" t="s">
        <v>131</v>
      </c>
      <c r="Z261" s="212"/>
      <c r="AA261" s="212"/>
      <c r="AB261" s="212"/>
      <c r="AC261" s="212"/>
      <c r="AD261" s="212"/>
      <c r="AE261" s="212"/>
      <c r="AF261" s="212"/>
      <c r="AG261" s="212" t="s">
        <v>149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3">
      <c r="A262" s="229"/>
      <c r="B262" s="230"/>
      <c r="C262" s="269" t="s">
        <v>361</v>
      </c>
      <c r="D262" s="235"/>
      <c r="E262" s="236">
        <v>70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134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3">
      <c r="A263" s="257">
        <v>50</v>
      </c>
      <c r="B263" s="258" t="s">
        <v>362</v>
      </c>
      <c r="C263" s="270" t="s">
        <v>363</v>
      </c>
      <c r="D263" s="259" t="s">
        <v>311</v>
      </c>
      <c r="E263" s="260">
        <v>14</v>
      </c>
      <c r="F263" s="261"/>
      <c r="G263" s="262">
        <f>ROUND(E263*F263,2)</f>
        <v>0</v>
      </c>
      <c r="H263" s="234"/>
      <c r="I263" s="233">
        <f>ROUND(E263*H263,2)</f>
        <v>0</v>
      </c>
      <c r="J263" s="234"/>
      <c r="K263" s="233">
        <f>ROUND(E263*J263,2)</f>
        <v>0</v>
      </c>
      <c r="L263" s="233">
        <v>21</v>
      </c>
      <c r="M263" s="233">
        <f>G263*(1+L263/100)</f>
        <v>0</v>
      </c>
      <c r="N263" s="232">
        <v>0</v>
      </c>
      <c r="O263" s="232">
        <f>ROUND(E263*N263,2)</f>
        <v>0</v>
      </c>
      <c r="P263" s="232">
        <v>0</v>
      </c>
      <c r="Q263" s="232">
        <f>ROUND(E263*P263,2)</f>
        <v>0</v>
      </c>
      <c r="R263" s="233"/>
      <c r="S263" s="233" t="s">
        <v>129</v>
      </c>
      <c r="T263" s="233" t="s">
        <v>148</v>
      </c>
      <c r="U263" s="233">
        <v>0.13100000000000001</v>
      </c>
      <c r="V263" s="233">
        <f>ROUND(E263*U263,2)</f>
        <v>1.83</v>
      </c>
      <c r="W263" s="233"/>
      <c r="X263" s="233" t="s">
        <v>130</v>
      </c>
      <c r="Y263" s="233" t="s">
        <v>131</v>
      </c>
      <c r="Z263" s="212"/>
      <c r="AA263" s="212"/>
      <c r="AB263" s="212"/>
      <c r="AC263" s="212"/>
      <c r="AD263" s="212"/>
      <c r="AE263" s="212"/>
      <c r="AF263" s="212"/>
      <c r="AG263" s="212" t="s">
        <v>149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x14ac:dyDescent="0.3">
      <c r="A264" s="244" t="s">
        <v>124</v>
      </c>
      <c r="B264" s="245" t="s">
        <v>69</v>
      </c>
      <c r="C264" s="267" t="s">
        <v>70</v>
      </c>
      <c r="D264" s="246"/>
      <c r="E264" s="247"/>
      <c r="F264" s="248"/>
      <c r="G264" s="249">
        <f>SUMIF(AG265:AG279,"&lt;&gt;NOR",G265:G279)</f>
        <v>0</v>
      </c>
      <c r="H264" s="243"/>
      <c r="I264" s="243">
        <f>SUM(I265:I279)</f>
        <v>0</v>
      </c>
      <c r="J264" s="243"/>
      <c r="K264" s="243">
        <f>SUM(K265:K279)</f>
        <v>0</v>
      </c>
      <c r="L264" s="243"/>
      <c r="M264" s="243">
        <f>SUM(M265:M279)</f>
        <v>0</v>
      </c>
      <c r="N264" s="242"/>
      <c r="O264" s="242">
        <f>SUM(O265:O279)</f>
        <v>0</v>
      </c>
      <c r="P264" s="242"/>
      <c r="Q264" s="242">
        <f>SUM(Q265:Q279)</f>
        <v>14.26</v>
      </c>
      <c r="R264" s="243"/>
      <c r="S264" s="243"/>
      <c r="T264" s="243"/>
      <c r="U264" s="243"/>
      <c r="V264" s="243">
        <f>SUM(V265:V279)</f>
        <v>82.67</v>
      </c>
      <c r="W264" s="243"/>
      <c r="X264" s="243"/>
      <c r="Y264" s="243"/>
      <c r="AG264" t="s">
        <v>125</v>
      </c>
    </row>
    <row r="265" spans="1:60" outlineLevel="1" x14ac:dyDescent="0.3">
      <c r="A265" s="251">
        <v>51</v>
      </c>
      <c r="B265" s="252" t="s">
        <v>364</v>
      </c>
      <c r="C265" s="268" t="s">
        <v>365</v>
      </c>
      <c r="D265" s="253" t="s">
        <v>311</v>
      </c>
      <c r="E265" s="254">
        <v>36</v>
      </c>
      <c r="F265" s="255"/>
      <c r="G265" s="256">
        <f>ROUND(E265*F265,2)</f>
        <v>0</v>
      </c>
      <c r="H265" s="234"/>
      <c r="I265" s="233">
        <f>ROUND(E265*H265,2)</f>
        <v>0</v>
      </c>
      <c r="J265" s="234"/>
      <c r="K265" s="233">
        <f>ROUND(E265*J265,2)</f>
        <v>0</v>
      </c>
      <c r="L265" s="233">
        <v>21</v>
      </c>
      <c r="M265" s="233">
        <f>G265*(1+L265/100)</f>
        <v>0</v>
      </c>
      <c r="N265" s="232">
        <v>0</v>
      </c>
      <c r="O265" s="232">
        <f>ROUND(E265*N265,2)</f>
        <v>0</v>
      </c>
      <c r="P265" s="232">
        <v>4.0000000000000002E-4</v>
      </c>
      <c r="Q265" s="232">
        <f>ROUND(E265*P265,2)</f>
        <v>0.01</v>
      </c>
      <c r="R265" s="233"/>
      <c r="S265" s="233" t="s">
        <v>129</v>
      </c>
      <c r="T265" s="233" t="s">
        <v>129</v>
      </c>
      <c r="U265" s="233">
        <v>7.0000000000000007E-2</v>
      </c>
      <c r="V265" s="233">
        <f>ROUND(E265*U265,2)</f>
        <v>2.52</v>
      </c>
      <c r="W265" s="233"/>
      <c r="X265" s="233" t="s">
        <v>130</v>
      </c>
      <c r="Y265" s="233" t="s">
        <v>131</v>
      </c>
      <c r="Z265" s="212"/>
      <c r="AA265" s="212"/>
      <c r="AB265" s="212"/>
      <c r="AC265" s="212"/>
      <c r="AD265" s="212"/>
      <c r="AE265" s="212"/>
      <c r="AF265" s="212"/>
      <c r="AG265" s="212" t="s">
        <v>132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3">
      <c r="A266" s="229"/>
      <c r="B266" s="230"/>
      <c r="C266" s="269" t="s">
        <v>366</v>
      </c>
      <c r="D266" s="235"/>
      <c r="E266" s="236">
        <v>36</v>
      </c>
      <c r="F266" s="233"/>
      <c r="G266" s="233"/>
      <c r="H266" s="233"/>
      <c r="I266" s="233"/>
      <c r="J266" s="233"/>
      <c r="K266" s="233"/>
      <c r="L266" s="233"/>
      <c r="M266" s="233"/>
      <c r="N266" s="232"/>
      <c r="O266" s="232"/>
      <c r="P266" s="232"/>
      <c r="Q266" s="232"/>
      <c r="R266" s="233"/>
      <c r="S266" s="233"/>
      <c r="T266" s="233"/>
      <c r="U266" s="233"/>
      <c r="V266" s="233"/>
      <c r="W266" s="233"/>
      <c r="X266" s="233"/>
      <c r="Y266" s="233"/>
      <c r="Z266" s="212"/>
      <c r="AA266" s="212"/>
      <c r="AB266" s="212"/>
      <c r="AC266" s="212"/>
      <c r="AD266" s="212"/>
      <c r="AE266" s="212"/>
      <c r="AF266" s="212"/>
      <c r="AG266" s="212" t="s">
        <v>134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3">
      <c r="A267" s="251">
        <v>52</v>
      </c>
      <c r="B267" s="252" t="s">
        <v>367</v>
      </c>
      <c r="C267" s="268" t="s">
        <v>368</v>
      </c>
      <c r="D267" s="253" t="s">
        <v>128</v>
      </c>
      <c r="E267" s="254">
        <v>890.59140000000002</v>
      </c>
      <c r="F267" s="255"/>
      <c r="G267" s="256">
        <f>ROUND(E267*F267,2)</f>
        <v>0</v>
      </c>
      <c r="H267" s="234"/>
      <c r="I267" s="233">
        <f>ROUND(E267*H267,2)</f>
        <v>0</v>
      </c>
      <c r="J267" s="234"/>
      <c r="K267" s="233">
        <f>ROUND(E267*J267,2)</f>
        <v>0</v>
      </c>
      <c r="L267" s="233">
        <v>21</v>
      </c>
      <c r="M267" s="233">
        <f>G267*(1+L267/100)</f>
        <v>0</v>
      </c>
      <c r="N267" s="232">
        <v>0</v>
      </c>
      <c r="O267" s="232">
        <f>ROUND(E267*N267,2)</f>
        <v>0</v>
      </c>
      <c r="P267" s="232">
        <v>1.6E-2</v>
      </c>
      <c r="Q267" s="232">
        <f>ROUND(E267*P267,2)</f>
        <v>14.25</v>
      </c>
      <c r="R267" s="233"/>
      <c r="S267" s="233" t="s">
        <v>129</v>
      </c>
      <c r="T267" s="233" t="s">
        <v>129</v>
      </c>
      <c r="U267" s="233">
        <v>0.09</v>
      </c>
      <c r="V267" s="233">
        <f>ROUND(E267*U267,2)</f>
        <v>80.150000000000006</v>
      </c>
      <c r="W267" s="233"/>
      <c r="X267" s="233" t="s">
        <v>130</v>
      </c>
      <c r="Y267" s="233" t="s">
        <v>131</v>
      </c>
      <c r="Z267" s="212"/>
      <c r="AA267" s="212"/>
      <c r="AB267" s="212"/>
      <c r="AC267" s="212"/>
      <c r="AD267" s="212"/>
      <c r="AE267" s="212"/>
      <c r="AF267" s="212"/>
      <c r="AG267" s="212" t="s">
        <v>132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3">
      <c r="A268" s="229"/>
      <c r="B268" s="230"/>
      <c r="C268" s="269" t="s">
        <v>182</v>
      </c>
      <c r="D268" s="235"/>
      <c r="E268" s="236">
        <v>16.84</v>
      </c>
      <c r="F268" s="233"/>
      <c r="G268" s="233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134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3">
      <c r="A269" s="229"/>
      <c r="B269" s="230"/>
      <c r="C269" s="269" t="s">
        <v>183</v>
      </c>
      <c r="D269" s="235"/>
      <c r="E269" s="236">
        <v>27.148</v>
      </c>
      <c r="F269" s="233"/>
      <c r="G269" s="233"/>
      <c r="H269" s="233"/>
      <c r="I269" s="233"/>
      <c r="J269" s="233"/>
      <c r="K269" s="233"/>
      <c r="L269" s="233"/>
      <c r="M269" s="233"/>
      <c r="N269" s="232"/>
      <c r="O269" s="232"/>
      <c r="P269" s="232"/>
      <c r="Q269" s="232"/>
      <c r="R269" s="233"/>
      <c r="S269" s="233"/>
      <c r="T269" s="233"/>
      <c r="U269" s="233"/>
      <c r="V269" s="233"/>
      <c r="W269" s="233"/>
      <c r="X269" s="233"/>
      <c r="Y269" s="233"/>
      <c r="Z269" s="212"/>
      <c r="AA269" s="212"/>
      <c r="AB269" s="212"/>
      <c r="AC269" s="212"/>
      <c r="AD269" s="212"/>
      <c r="AE269" s="212"/>
      <c r="AF269" s="212"/>
      <c r="AG269" s="212" t="s">
        <v>134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3">
      <c r="A270" s="229"/>
      <c r="B270" s="230"/>
      <c r="C270" s="269" t="s">
        <v>184</v>
      </c>
      <c r="D270" s="235"/>
      <c r="E270" s="236">
        <v>8.42</v>
      </c>
      <c r="F270" s="233"/>
      <c r="G270" s="233"/>
      <c r="H270" s="233"/>
      <c r="I270" s="233"/>
      <c r="J270" s="233"/>
      <c r="K270" s="233"/>
      <c r="L270" s="233"/>
      <c r="M270" s="233"/>
      <c r="N270" s="232"/>
      <c r="O270" s="232"/>
      <c r="P270" s="232"/>
      <c r="Q270" s="232"/>
      <c r="R270" s="233"/>
      <c r="S270" s="233"/>
      <c r="T270" s="233"/>
      <c r="U270" s="233"/>
      <c r="V270" s="233"/>
      <c r="W270" s="233"/>
      <c r="X270" s="233"/>
      <c r="Y270" s="233"/>
      <c r="Z270" s="212"/>
      <c r="AA270" s="212"/>
      <c r="AB270" s="212"/>
      <c r="AC270" s="212"/>
      <c r="AD270" s="212"/>
      <c r="AE270" s="212"/>
      <c r="AF270" s="212"/>
      <c r="AG270" s="212" t="s">
        <v>134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3">
      <c r="A271" s="229"/>
      <c r="B271" s="230"/>
      <c r="C271" s="269" t="s">
        <v>185</v>
      </c>
      <c r="D271" s="235"/>
      <c r="E271" s="236">
        <v>11.194000000000001</v>
      </c>
      <c r="F271" s="233"/>
      <c r="G271" s="233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134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3" x14ac:dyDescent="0.3">
      <c r="A272" s="229"/>
      <c r="B272" s="230"/>
      <c r="C272" s="271" t="s">
        <v>186</v>
      </c>
      <c r="D272" s="237"/>
      <c r="E272" s="238">
        <v>63.601999999999997</v>
      </c>
      <c r="F272" s="233"/>
      <c r="G272" s="233"/>
      <c r="H272" s="233"/>
      <c r="I272" s="233"/>
      <c r="J272" s="233"/>
      <c r="K272" s="233"/>
      <c r="L272" s="233"/>
      <c r="M272" s="233"/>
      <c r="N272" s="232"/>
      <c r="O272" s="232"/>
      <c r="P272" s="232"/>
      <c r="Q272" s="232"/>
      <c r="R272" s="233"/>
      <c r="S272" s="233"/>
      <c r="T272" s="233"/>
      <c r="U272" s="233"/>
      <c r="V272" s="233"/>
      <c r="W272" s="233"/>
      <c r="X272" s="233"/>
      <c r="Y272" s="233"/>
      <c r="Z272" s="212"/>
      <c r="AA272" s="212"/>
      <c r="AB272" s="212"/>
      <c r="AC272" s="212"/>
      <c r="AD272" s="212"/>
      <c r="AE272" s="212"/>
      <c r="AF272" s="212"/>
      <c r="AG272" s="212" t="s">
        <v>134</v>
      </c>
      <c r="AH272" s="212">
        <v>1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3">
      <c r="A273" s="229"/>
      <c r="B273" s="230"/>
      <c r="C273" s="269" t="s">
        <v>193</v>
      </c>
      <c r="D273" s="235"/>
      <c r="E273" s="236">
        <v>391.33139999999997</v>
      </c>
      <c r="F273" s="233"/>
      <c r="G273" s="233"/>
      <c r="H273" s="233"/>
      <c r="I273" s="233"/>
      <c r="J273" s="233"/>
      <c r="K273" s="233"/>
      <c r="L273" s="233"/>
      <c r="M273" s="233"/>
      <c r="N273" s="232"/>
      <c r="O273" s="232"/>
      <c r="P273" s="232"/>
      <c r="Q273" s="232"/>
      <c r="R273" s="233"/>
      <c r="S273" s="233"/>
      <c r="T273" s="233"/>
      <c r="U273" s="233"/>
      <c r="V273" s="233"/>
      <c r="W273" s="233"/>
      <c r="X273" s="233"/>
      <c r="Y273" s="233"/>
      <c r="Z273" s="212"/>
      <c r="AA273" s="212"/>
      <c r="AB273" s="212"/>
      <c r="AC273" s="212"/>
      <c r="AD273" s="212"/>
      <c r="AE273" s="212"/>
      <c r="AF273" s="212"/>
      <c r="AG273" s="212" t="s">
        <v>134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3">
      <c r="A274" s="229"/>
      <c r="B274" s="230"/>
      <c r="C274" s="269" t="s">
        <v>194</v>
      </c>
      <c r="D274" s="235"/>
      <c r="E274" s="236">
        <v>285.51</v>
      </c>
      <c r="F274" s="233"/>
      <c r="G274" s="233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134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3" x14ac:dyDescent="0.3">
      <c r="A275" s="229"/>
      <c r="B275" s="230"/>
      <c r="C275" s="269" t="s">
        <v>211</v>
      </c>
      <c r="D275" s="235"/>
      <c r="E275" s="236">
        <v>86.994</v>
      </c>
      <c r="F275" s="233"/>
      <c r="G275" s="233"/>
      <c r="H275" s="233"/>
      <c r="I275" s="233"/>
      <c r="J275" s="233"/>
      <c r="K275" s="233"/>
      <c r="L275" s="233"/>
      <c r="M275" s="233"/>
      <c r="N275" s="232"/>
      <c r="O275" s="232"/>
      <c r="P275" s="232"/>
      <c r="Q275" s="232"/>
      <c r="R275" s="233"/>
      <c r="S275" s="233"/>
      <c r="T275" s="233"/>
      <c r="U275" s="233"/>
      <c r="V275" s="233"/>
      <c r="W275" s="233"/>
      <c r="X275" s="233"/>
      <c r="Y275" s="233"/>
      <c r="Z275" s="212"/>
      <c r="AA275" s="212"/>
      <c r="AB275" s="212"/>
      <c r="AC275" s="212"/>
      <c r="AD275" s="212"/>
      <c r="AE275" s="212"/>
      <c r="AF275" s="212"/>
      <c r="AG275" s="212" t="s">
        <v>134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3">
      <c r="A276" s="229"/>
      <c r="B276" s="230"/>
      <c r="C276" s="269" t="s">
        <v>214</v>
      </c>
      <c r="D276" s="235"/>
      <c r="E276" s="236">
        <v>63.154000000000003</v>
      </c>
      <c r="F276" s="233"/>
      <c r="G276" s="233"/>
      <c r="H276" s="233"/>
      <c r="I276" s="233"/>
      <c r="J276" s="233"/>
      <c r="K276" s="233"/>
      <c r="L276" s="233"/>
      <c r="M276" s="233"/>
      <c r="N276" s="232"/>
      <c r="O276" s="232"/>
      <c r="P276" s="232"/>
      <c r="Q276" s="232"/>
      <c r="R276" s="233"/>
      <c r="S276" s="233"/>
      <c r="T276" s="233"/>
      <c r="U276" s="233"/>
      <c r="V276" s="233"/>
      <c r="W276" s="233"/>
      <c r="X276" s="233"/>
      <c r="Y276" s="233"/>
      <c r="Z276" s="212"/>
      <c r="AA276" s="212"/>
      <c r="AB276" s="212"/>
      <c r="AC276" s="212"/>
      <c r="AD276" s="212"/>
      <c r="AE276" s="212"/>
      <c r="AF276" s="212"/>
      <c r="AG276" s="212" t="s">
        <v>134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3">
      <c r="A277" s="229"/>
      <c r="B277" s="230"/>
      <c r="C277" s="271" t="s">
        <v>186</v>
      </c>
      <c r="D277" s="237"/>
      <c r="E277" s="238">
        <v>826.98940000000005</v>
      </c>
      <c r="F277" s="233"/>
      <c r="G277" s="233"/>
      <c r="H277" s="233"/>
      <c r="I277" s="233"/>
      <c r="J277" s="233"/>
      <c r="K277" s="233"/>
      <c r="L277" s="233"/>
      <c r="M277" s="233"/>
      <c r="N277" s="232"/>
      <c r="O277" s="232"/>
      <c r="P277" s="232"/>
      <c r="Q277" s="232"/>
      <c r="R277" s="233"/>
      <c r="S277" s="233"/>
      <c r="T277" s="233"/>
      <c r="U277" s="233"/>
      <c r="V277" s="233"/>
      <c r="W277" s="233"/>
      <c r="X277" s="233"/>
      <c r="Y277" s="233"/>
      <c r="Z277" s="212"/>
      <c r="AA277" s="212"/>
      <c r="AB277" s="212"/>
      <c r="AC277" s="212"/>
      <c r="AD277" s="212"/>
      <c r="AE277" s="212"/>
      <c r="AF277" s="212"/>
      <c r="AG277" s="212" t="s">
        <v>134</v>
      </c>
      <c r="AH277" s="212">
        <v>1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ht="20.6" outlineLevel="1" x14ac:dyDescent="0.3">
      <c r="A278" s="257">
        <v>53</v>
      </c>
      <c r="B278" s="258" t="s">
        <v>369</v>
      </c>
      <c r="C278" s="270" t="s">
        <v>370</v>
      </c>
      <c r="D278" s="259" t="s">
        <v>154</v>
      </c>
      <c r="E278" s="260">
        <v>1</v>
      </c>
      <c r="F278" s="261"/>
      <c r="G278" s="262">
        <f>ROUND(E278*F278,2)</f>
        <v>0</v>
      </c>
      <c r="H278" s="234"/>
      <c r="I278" s="233">
        <f>ROUND(E278*H278,2)</f>
        <v>0</v>
      </c>
      <c r="J278" s="234"/>
      <c r="K278" s="233">
        <f>ROUND(E278*J278,2)</f>
        <v>0</v>
      </c>
      <c r="L278" s="233">
        <v>21</v>
      </c>
      <c r="M278" s="233">
        <f>G278*(1+L278/100)</f>
        <v>0</v>
      </c>
      <c r="N278" s="232">
        <v>0</v>
      </c>
      <c r="O278" s="232">
        <f>ROUND(E278*N278,2)</f>
        <v>0</v>
      </c>
      <c r="P278" s="232">
        <v>0</v>
      </c>
      <c r="Q278" s="232">
        <f>ROUND(E278*P278,2)</f>
        <v>0</v>
      </c>
      <c r="R278" s="233"/>
      <c r="S278" s="233" t="s">
        <v>155</v>
      </c>
      <c r="T278" s="233" t="s">
        <v>156</v>
      </c>
      <c r="U278" s="233">
        <v>0</v>
      </c>
      <c r="V278" s="233">
        <f>ROUND(E278*U278,2)</f>
        <v>0</v>
      </c>
      <c r="W278" s="233"/>
      <c r="X278" s="233" t="s">
        <v>130</v>
      </c>
      <c r="Y278" s="233" t="s">
        <v>131</v>
      </c>
      <c r="Z278" s="212"/>
      <c r="AA278" s="212"/>
      <c r="AB278" s="212"/>
      <c r="AC278" s="212"/>
      <c r="AD278" s="212"/>
      <c r="AE278" s="212"/>
      <c r="AF278" s="212"/>
      <c r="AG278" s="212" t="s">
        <v>132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ht="20.6" outlineLevel="1" x14ac:dyDescent="0.3">
      <c r="A279" s="257">
        <v>54</v>
      </c>
      <c r="B279" s="258" t="s">
        <v>371</v>
      </c>
      <c r="C279" s="270" t="s">
        <v>372</v>
      </c>
      <c r="D279" s="259" t="s">
        <v>154</v>
      </c>
      <c r="E279" s="260">
        <v>1</v>
      </c>
      <c r="F279" s="261"/>
      <c r="G279" s="262">
        <f>ROUND(E279*F279,2)</f>
        <v>0</v>
      </c>
      <c r="H279" s="234"/>
      <c r="I279" s="233">
        <f>ROUND(E279*H279,2)</f>
        <v>0</v>
      </c>
      <c r="J279" s="234"/>
      <c r="K279" s="233">
        <f>ROUND(E279*J279,2)</f>
        <v>0</v>
      </c>
      <c r="L279" s="233">
        <v>21</v>
      </c>
      <c r="M279" s="233">
        <f>G279*(1+L279/100)</f>
        <v>0</v>
      </c>
      <c r="N279" s="232">
        <v>0</v>
      </c>
      <c r="O279" s="232">
        <f>ROUND(E279*N279,2)</f>
        <v>0</v>
      </c>
      <c r="P279" s="232">
        <v>0</v>
      </c>
      <c r="Q279" s="232">
        <f>ROUND(E279*P279,2)</f>
        <v>0</v>
      </c>
      <c r="R279" s="233"/>
      <c r="S279" s="233" t="s">
        <v>155</v>
      </c>
      <c r="T279" s="233" t="s">
        <v>156</v>
      </c>
      <c r="U279" s="233">
        <v>0</v>
      </c>
      <c r="V279" s="233">
        <f>ROUND(E279*U279,2)</f>
        <v>0</v>
      </c>
      <c r="W279" s="233"/>
      <c r="X279" s="233" t="s">
        <v>130</v>
      </c>
      <c r="Y279" s="233" t="s">
        <v>131</v>
      </c>
      <c r="Z279" s="212"/>
      <c r="AA279" s="212"/>
      <c r="AB279" s="212"/>
      <c r="AC279" s="212"/>
      <c r="AD279" s="212"/>
      <c r="AE279" s="212"/>
      <c r="AF279" s="212"/>
      <c r="AG279" s="212" t="s">
        <v>132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x14ac:dyDescent="0.3">
      <c r="A280" s="244" t="s">
        <v>124</v>
      </c>
      <c r="B280" s="245" t="s">
        <v>71</v>
      </c>
      <c r="C280" s="267" t="s">
        <v>72</v>
      </c>
      <c r="D280" s="246"/>
      <c r="E280" s="247"/>
      <c r="F280" s="248"/>
      <c r="G280" s="249">
        <f>SUMIF(AG281:AG281,"&lt;&gt;NOR",G281:G281)</f>
        <v>0</v>
      </c>
      <c r="H280" s="243"/>
      <c r="I280" s="243">
        <f>SUM(I281:I281)</f>
        <v>0</v>
      </c>
      <c r="J280" s="243"/>
      <c r="K280" s="243">
        <f>SUM(K281:K281)</f>
        <v>0</v>
      </c>
      <c r="L280" s="243"/>
      <c r="M280" s="243">
        <f>SUM(M281:M281)</f>
        <v>0</v>
      </c>
      <c r="N280" s="242"/>
      <c r="O280" s="242">
        <f>SUM(O281:O281)</f>
        <v>0</v>
      </c>
      <c r="P280" s="242"/>
      <c r="Q280" s="242">
        <f>SUM(Q281:Q281)</f>
        <v>0</v>
      </c>
      <c r="R280" s="243"/>
      <c r="S280" s="243"/>
      <c r="T280" s="243"/>
      <c r="U280" s="243"/>
      <c r="V280" s="243">
        <f>SUM(V281:V281)</f>
        <v>186.88</v>
      </c>
      <c r="W280" s="243"/>
      <c r="X280" s="243"/>
      <c r="Y280" s="243"/>
      <c r="AG280" t="s">
        <v>125</v>
      </c>
    </row>
    <row r="281" spans="1:60" outlineLevel="1" x14ac:dyDescent="0.3">
      <c r="A281" s="257">
        <v>55</v>
      </c>
      <c r="B281" s="258" t="s">
        <v>373</v>
      </c>
      <c r="C281" s="270" t="s">
        <v>374</v>
      </c>
      <c r="D281" s="259" t="s">
        <v>163</v>
      </c>
      <c r="E281" s="260">
        <v>99.828779999999995</v>
      </c>
      <c r="F281" s="261"/>
      <c r="G281" s="262">
        <f>ROUND(E281*F281,2)</f>
        <v>0</v>
      </c>
      <c r="H281" s="234"/>
      <c r="I281" s="233">
        <f>ROUND(E281*H281,2)</f>
        <v>0</v>
      </c>
      <c r="J281" s="234"/>
      <c r="K281" s="233">
        <f>ROUND(E281*J281,2)</f>
        <v>0</v>
      </c>
      <c r="L281" s="233">
        <v>21</v>
      </c>
      <c r="M281" s="233">
        <f>G281*(1+L281/100)</f>
        <v>0</v>
      </c>
      <c r="N281" s="232">
        <v>0</v>
      </c>
      <c r="O281" s="232">
        <f>ROUND(E281*N281,2)</f>
        <v>0</v>
      </c>
      <c r="P281" s="232">
        <v>0</v>
      </c>
      <c r="Q281" s="232">
        <f>ROUND(E281*P281,2)</f>
        <v>0</v>
      </c>
      <c r="R281" s="233"/>
      <c r="S281" s="233" t="s">
        <v>129</v>
      </c>
      <c r="T281" s="233" t="s">
        <v>129</v>
      </c>
      <c r="U281" s="233">
        <v>1.8720000000000001</v>
      </c>
      <c r="V281" s="233">
        <f>ROUND(E281*U281,2)</f>
        <v>186.88</v>
      </c>
      <c r="W281" s="233"/>
      <c r="X281" s="233" t="s">
        <v>375</v>
      </c>
      <c r="Y281" s="233" t="s">
        <v>131</v>
      </c>
      <c r="Z281" s="212"/>
      <c r="AA281" s="212"/>
      <c r="AB281" s="212"/>
      <c r="AC281" s="212"/>
      <c r="AD281" s="212"/>
      <c r="AE281" s="212"/>
      <c r="AF281" s="212"/>
      <c r="AG281" s="212" t="s">
        <v>376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x14ac:dyDescent="0.3">
      <c r="A282" s="244" t="s">
        <v>124</v>
      </c>
      <c r="B282" s="245" t="s">
        <v>73</v>
      </c>
      <c r="C282" s="267" t="s">
        <v>74</v>
      </c>
      <c r="D282" s="246"/>
      <c r="E282" s="247"/>
      <c r="F282" s="248"/>
      <c r="G282" s="249">
        <f>SUMIF(AG283:AG298,"&lt;&gt;NOR",G283:G298)</f>
        <v>0</v>
      </c>
      <c r="H282" s="243"/>
      <c r="I282" s="243">
        <f>SUM(I283:I298)</f>
        <v>0</v>
      </c>
      <c r="J282" s="243"/>
      <c r="K282" s="243">
        <f>SUM(K283:K298)</f>
        <v>0</v>
      </c>
      <c r="L282" s="243"/>
      <c r="M282" s="243">
        <f>SUM(M283:M298)</f>
        <v>0</v>
      </c>
      <c r="N282" s="242"/>
      <c r="O282" s="242">
        <f>SUM(O283:O298)</f>
        <v>0.26</v>
      </c>
      <c r="P282" s="242"/>
      <c r="Q282" s="242">
        <f>SUM(Q283:Q298)</f>
        <v>0.03</v>
      </c>
      <c r="R282" s="243"/>
      <c r="S282" s="243"/>
      <c r="T282" s="243"/>
      <c r="U282" s="243"/>
      <c r="V282" s="243">
        <f>SUM(V283:V298)</f>
        <v>37.949999999999996</v>
      </c>
      <c r="W282" s="243"/>
      <c r="X282" s="243"/>
      <c r="Y282" s="243"/>
      <c r="AG282" t="s">
        <v>125</v>
      </c>
    </row>
    <row r="283" spans="1:60" ht="20.6" outlineLevel="1" x14ac:dyDescent="0.3">
      <c r="A283" s="251">
        <v>56</v>
      </c>
      <c r="B283" s="252" t="s">
        <v>377</v>
      </c>
      <c r="C283" s="268" t="s">
        <v>378</v>
      </c>
      <c r="D283" s="253" t="s">
        <v>128</v>
      </c>
      <c r="E283" s="254">
        <v>20</v>
      </c>
      <c r="F283" s="255"/>
      <c r="G283" s="256">
        <f>ROUND(E283*F283,2)</f>
        <v>0</v>
      </c>
      <c r="H283" s="234"/>
      <c r="I283" s="233">
        <f>ROUND(E283*H283,2)</f>
        <v>0</v>
      </c>
      <c r="J283" s="234"/>
      <c r="K283" s="233">
        <f>ROUND(E283*J283,2)</f>
        <v>0</v>
      </c>
      <c r="L283" s="233">
        <v>21</v>
      </c>
      <c r="M283" s="233">
        <f>G283*(1+L283/100)</f>
        <v>0</v>
      </c>
      <c r="N283" s="232">
        <v>0</v>
      </c>
      <c r="O283" s="232">
        <f>ROUND(E283*N283,2)</f>
        <v>0</v>
      </c>
      <c r="P283" s="232">
        <v>1.66E-3</v>
      </c>
      <c r="Q283" s="232">
        <f>ROUND(E283*P283,2)</f>
        <v>0.03</v>
      </c>
      <c r="R283" s="233"/>
      <c r="S283" s="233" t="s">
        <v>129</v>
      </c>
      <c r="T283" s="233" t="s">
        <v>129</v>
      </c>
      <c r="U283" s="233">
        <v>3.5999999999999997E-2</v>
      </c>
      <c r="V283" s="233">
        <f>ROUND(E283*U283,2)</f>
        <v>0.72</v>
      </c>
      <c r="W283" s="233"/>
      <c r="X283" s="233" t="s">
        <v>130</v>
      </c>
      <c r="Y283" s="233" t="s">
        <v>131</v>
      </c>
      <c r="Z283" s="212"/>
      <c r="AA283" s="212"/>
      <c r="AB283" s="212"/>
      <c r="AC283" s="212"/>
      <c r="AD283" s="212"/>
      <c r="AE283" s="212"/>
      <c r="AF283" s="212"/>
      <c r="AG283" s="212" t="s">
        <v>132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3">
      <c r="A284" s="229"/>
      <c r="B284" s="230"/>
      <c r="C284" s="269" t="s">
        <v>379</v>
      </c>
      <c r="D284" s="235"/>
      <c r="E284" s="236">
        <v>20</v>
      </c>
      <c r="F284" s="233"/>
      <c r="G284" s="233"/>
      <c r="H284" s="233"/>
      <c r="I284" s="233"/>
      <c r="J284" s="233"/>
      <c r="K284" s="233"/>
      <c r="L284" s="233"/>
      <c r="M284" s="233"/>
      <c r="N284" s="232"/>
      <c r="O284" s="232"/>
      <c r="P284" s="232"/>
      <c r="Q284" s="232"/>
      <c r="R284" s="233"/>
      <c r="S284" s="233"/>
      <c r="T284" s="233"/>
      <c r="U284" s="233"/>
      <c r="V284" s="233"/>
      <c r="W284" s="233"/>
      <c r="X284" s="233"/>
      <c r="Y284" s="233"/>
      <c r="Z284" s="212"/>
      <c r="AA284" s="212"/>
      <c r="AB284" s="212"/>
      <c r="AC284" s="212"/>
      <c r="AD284" s="212"/>
      <c r="AE284" s="212"/>
      <c r="AF284" s="212"/>
      <c r="AG284" s="212" t="s">
        <v>134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ht="20.6" outlineLevel="1" x14ac:dyDescent="0.3">
      <c r="A285" s="257">
        <v>57</v>
      </c>
      <c r="B285" s="258" t="s">
        <v>380</v>
      </c>
      <c r="C285" s="270" t="s">
        <v>381</v>
      </c>
      <c r="D285" s="259" t="s">
        <v>128</v>
      </c>
      <c r="E285" s="260">
        <v>49.034999999999997</v>
      </c>
      <c r="F285" s="261"/>
      <c r="G285" s="262">
        <f>ROUND(E285*F285,2)</f>
        <v>0</v>
      </c>
      <c r="H285" s="234"/>
      <c r="I285" s="233">
        <f>ROUND(E285*H285,2)</f>
        <v>0</v>
      </c>
      <c r="J285" s="234"/>
      <c r="K285" s="233">
        <f>ROUND(E285*J285,2)</f>
        <v>0</v>
      </c>
      <c r="L285" s="233">
        <v>21</v>
      </c>
      <c r="M285" s="233">
        <f>G285*(1+L285/100)</f>
        <v>0</v>
      </c>
      <c r="N285" s="232">
        <v>5.2999999999999998E-4</v>
      </c>
      <c r="O285" s="232">
        <f>ROUND(E285*N285,2)</f>
        <v>0.03</v>
      </c>
      <c r="P285" s="232">
        <v>0</v>
      </c>
      <c r="Q285" s="232">
        <f>ROUND(E285*P285,2)</f>
        <v>0</v>
      </c>
      <c r="R285" s="233"/>
      <c r="S285" s="233" t="s">
        <v>129</v>
      </c>
      <c r="T285" s="233" t="s">
        <v>129</v>
      </c>
      <c r="U285" s="233">
        <v>9.5000000000000001E-2</v>
      </c>
      <c r="V285" s="233">
        <f>ROUND(E285*U285,2)</f>
        <v>4.66</v>
      </c>
      <c r="W285" s="233"/>
      <c r="X285" s="233" t="s">
        <v>130</v>
      </c>
      <c r="Y285" s="233" t="s">
        <v>131</v>
      </c>
      <c r="Z285" s="212"/>
      <c r="AA285" s="212"/>
      <c r="AB285" s="212"/>
      <c r="AC285" s="212"/>
      <c r="AD285" s="212"/>
      <c r="AE285" s="212"/>
      <c r="AF285" s="212"/>
      <c r="AG285" s="212" t="s">
        <v>132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3">
      <c r="A286" s="251">
        <v>58</v>
      </c>
      <c r="B286" s="252" t="s">
        <v>382</v>
      </c>
      <c r="C286" s="268" t="s">
        <v>383</v>
      </c>
      <c r="D286" s="253" t="s">
        <v>128</v>
      </c>
      <c r="E286" s="254">
        <v>49.034999999999997</v>
      </c>
      <c r="F286" s="255"/>
      <c r="G286" s="256">
        <f>ROUND(E286*F286,2)</f>
        <v>0</v>
      </c>
      <c r="H286" s="234"/>
      <c r="I286" s="233">
        <f>ROUND(E286*H286,2)</f>
        <v>0</v>
      </c>
      <c r="J286" s="234"/>
      <c r="K286" s="233">
        <f>ROUND(E286*J286,2)</f>
        <v>0</v>
      </c>
      <c r="L286" s="233">
        <v>21</v>
      </c>
      <c r="M286" s="233">
        <f>G286*(1+L286/100)</f>
        <v>0</v>
      </c>
      <c r="N286" s="232">
        <v>3.6800000000000001E-3</v>
      </c>
      <c r="O286" s="232">
        <f>ROUND(E286*N286,2)</f>
        <v>0.18</v>
      </c>
      <c r="P286" s="232">
        <v>0</v>
      </c>
      <c r="Q286" s="232">
        <f>ROUND(E286*P286,2)</f>
        <v>0</v>
      </c>
      <c r="R286" s="233"/>
      <c r="S286" s="233" t="s">
        <v>129</v>
      </c>
      <c r="T286" s="233" t="s">
        <v>129</v>
      </c>
      <c r="U286" s="233">
        <v>0.39</v>
      </c>
      <c r="V286" s="233">
        <f>ROUND(E286*U286,2)</f>
        <v>19.12</v>
      </c>
      <c r="W286" s="233"/>
      <c r="X286" s="233" t="s">
        <v>130</v>
      </c>
      <c r="Y286" s="233" t="s">
        <v>131</v>
      </c>
      <c r="Z286" s="212"/>
      <c r="AA286" s="212"/>
      <c r="AB286" s="212"/>
      <c r="AC286" s="212"/>
      <c r="AD286" s="212"/>
      <c r="AE286" s="212"/>
      <c r="AF286" s="212"/>
      <c r="AG286" s="212" t="s">
        <v>132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2" x14ac:dyDescent="0.3">
      <c r="A287" s="229"/>
      <c r="B287" s="230"/>
      <c r="C287" s="272" t="s">
        <v>384</v>
      </c>
      <c r="D287" s="263"/>
      <c r="E287" s="263"/>
      <c r="F287" s="263"/>
      <c r="G287" s="263"/>
      <c r="H287" s="233"/>
      <c r="I287" s="233"/>
      <c r="J287" s="233"/>
      <c r="K287" s="233"/>
      <c r="L287" s="233"/>
      <c r="M287" s="233"/>
      <c r="N287" s="232"/>
      <c r="O287" s="232"/>
      <c r="P287" s="232"/>
      <c r="Q287" s="232"/>
      <c r="R287" s="233"/>
      <c r="S287" s="233"/>
      <c r="T287" s="233"/>
      <c r="U287" s="233"/>
      <c r="V287" s="233"/>
      <c r="W287" s="233"/>
      <c r="X287" s="233"/>
      <c r="Y287" s="233"/>
      <c r="Z287" s="212"/>
      <c r="AA287" s="212"/>
      <c r="AB287" s="212"/>
      <c r="AC287" s="212"/>
      <c r="AD287" s="212"/>
      <c r="AE287" s="212"/>
      <c r="AF287" s="212"/>
      <c r="AG287" s="212" t="s">
        <v>222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3">
      <c r="A288" s="229"/>
      <c r="B288" s="230"/>
      <c r="C288" s="269" t="s">
        <v>385</v>
      </c>
      <c r="D288" s="235"/>
      <c r="E288" s="236">
        <v>6.835</v>
      </c>
      <c r="F288" s="233"/>
      <c r="G288" s="233"/>
      <c r="H288" s="233"/>
      <c r="I288" s="233"/>
      <c r="J288" s="233"/>
      <c r="K288" s="233"/>
      <c r="L288" s="233"/>
      <c r="M288" s="233"/>
      <c r="N288" s="232"/>
      <c r="O288" s="232"/>
      <c r="P288" s="232"/>
      <c r="Q288" s="232"/>
      <c r="R288" s="233"/>
      <c r="S288" s="233"/>
      <c r="T288" s="233"/>
      <c r="U288" s="233"/>
      <c r="V288" s="233"/>
      <c r="W288" s="233"/>
      <c r="X288" s="233"/>
      <c r="Y288" s="233"/>
      <c r="Z288" s="212"/>
      <c r="AA288" s="212"/>
      <c r="AB288" s="212"/>
      <c r="AC288" s="212"/>
      <c r="AD288" s="212"/>
      <c r="AE288" s="212"/>
      <c r="AF288" s="212"/>
      <c r="AG288" s="212" t="s">
        <v>134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3">
      <c r="A289" s="229"/>
      <c r="B289" s="230"/>
      <c r="C289" s="269" t="s">
        <v>386</v>
      </c>
      <c r="D289" s="235"/>
      <c r="E289" s="236">
        <v>6.835</v>
      </c>
      <c r="F289" s="233"/>
      <c r="G289" s="233"/>
      <c r="H289" s="233"/>
      <c r="I289" s="233"/>
      <c r="J289" s="233"/>
      <c r="K289" s="233"/>
      <c r="L289" s="233"/>
      <c r="M289" s="233"/>
      <c r="N289" s="232"/>
      <c r="O289" s="232"/>
      <c r="P289" s="232"/>
      <c r="Q289" s="232"/>
      <c r="R289" s="233"/>
      <c r="S289" s="233"/>
      <c r="T289" s="233"/>
      <c r="U289" s="233"/>
      <c r="V289" s="233"/>
      <c r="W289" s="233"/>
      <c r="X289" s="233"/>
      <c r="Y289" s="233"/>
      <c r="Z289" s="212"/>
      <c r="AA289" s="212"/>
      <c r="AB289" s="212"/>
      <c r="AC289" s="212"/>
      <c r="AD289" s="212"/>
      <c r="AE289" s="212"/>
      <c r="AF289" s="212"/>
      <c r="AG289" s="212" t="s">
        <v>134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3">
      <c r="A290" s="229"/>
      <c r="B290" s="230"/>
      <c r="C290" s="269" t="s">
        <v>387</v>
      </c>
      <c r="D290" s="235"/>
      <c r="E290" s="236">
        <v>14.315</v>
      </c>
      <c r="F290" s="233"/>
      <c r="G290" s="233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134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3">
      <c r="A291" s="229"/>
      <c r="B291" s="230"/>
      <c r="C291" s="269" t="s">
        <v>388</v>
      </c>
      <c r="D291" s="235"/>
      <c r="E291" s="236">
        <v>10.525</v>
      </c>
      <c r="F291" s="233"/>
      <c r="G291" s="233"/>
      <c r="H291" s="233"/>
      <c r="I291" s="233"/>
      <c r="J291" s="233"/>
      <c r="K291" s="233"/>
      <c r="L291" s="233"/>
      <c r="M291" s="233"/>
      <c r="N291" s="232"/>
      <c r="O291" s="232"/>
      <c r="P291" s="232"/>
      <c r="Q291" s="232"/>
      <c r="R291" s="233"/>
      <c r="S291" s="233"/>
      <c r="T291" s="233"/>
      <c r="U291" s="233"/>
      <c r="V291" s="233"/>
      <c r="W291" s="233"/>
      <c r="X291" s="233"/>
      <c r="Y291" s="233"/>
      <c r="Z291" s="212"/>
      <c r="AA291" s="212"/>
      <c r="AB291" s="212"/>
      <c r="AC291" s="212"/>
      <c r="AD291" s="212"/>
      <c r="AE291" s="212"/>
      <c r="AF291" s="212"/>
      <c r="AG291" s="212" t="s">
        <v>134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3" x14ac:dyDescent="0.3">
      <c r="A292" s="229"/>
      <c r="B292" s="230"/>
      <c r="C292" s="269" t="s">
        <v>389</v>
      </c>
      <c r="D292" s="235"/>
      <c r="E292" s="236">
        <v>10.525</v>
      </c>
      <c r="F292" s="233"/>
      <c r="G292" s="233"/>
      <c r="H292" s="233"/>
      <c r="I292" s="233"/>
      <c r="J292" s="233"/>
      <c r="K292" s="233"/>
      <c r="L292" s="233"/>
      <c r="M292" s="233"/>
      <c r="N292" s="232"/>
      <c r="O292" s="232"/>
      <c r="P292" s="232"/>
      <c r="Q292" s="232"/>
      <c r="R292" s="233"/>
      <c r="S292" s="233"/>
      <c r="T292" s="233"/>
      <c r="U292" s="233"/>
      <c r="V292" s="233"/>
      <c r="W292" s="233"/>
      <c r="X292" s="233"/>
      <c r="Y292" s="233"/>
      <c r="Z292" s="212"/>
      <c r="AA292" s="212"/>
      <c r="AB292" s="212"/>
      <c r="AC292" s="212"/>
      <c r="AD292" s="212"/>
      <c r="AE292" s="212"/>
      <c r="AF292" s="212"/>
      <c r="AG292" s="212" t="s">
        <v>134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3">
      <c r="A293" s="251">
        <v>59</v>
      </c>
      <c r="B293" s="252" t="s">
        <v>390</v>
      </c>
      <c r="C293" s="268" t="s">
        <v>391</v>
      </c>
      <c r="D293" s="253" t="s">
        <v>128</v>
      </c>
      <c r="E293" s="254">
        <v>19.614000000000001</v>
      </c>
      <c r="F293" s="255"/>
      <c r="G293" s="256">
        <f>ROUND(E293*F293,2)</f>
        <v>0</v>
      </c>
      <c r="H293" s="234"/>
      <c r="I293" s="233">
        <f>ROUND(E293*H293,2)</f>
        <v>0</v>
      </c>
      <c r="J293" s="234"/>
      <c r="K293" s="233">
        <f>ROUND(E293*J293,2)</f>
        <v>0</v>
      </c>
      <c r="L293" s="233">
        <v>21</v>
      </c>
      <c r="M293" s="233">
        <f>G293*(1+L293/100)</f>
        <v>0</v>
      </c>
      <c r="N293" s="232">
        <v>1.7000000000000001E-4</v>
      </c>
      <c r="O293" s="232">
        <f>ROUND(E293*N293,2)</f>
        <v>0</v>
      </c>
      <c r="P293" s="232">
        <v>0</v>
      </c>
      <c r="Q293" s="232">
        <f>ROUND(E293*P293,2)</f>
        <v>0</v>
      </c>
      <c r="R293" s="233"/>
      <c r="S293" s="233" t="s">
        <v>129</v>
      </c>
      <c r="T293" s="233" t="s">
        <v>129</v>
      </c>
      <c r="U293" s="233">
        <v>0.16</v>
      </c>
      <c r="V293" s="233">
        <f>ROUND(E293*U293,2)</f>
        <v>3.14</v>
      </c>
      <c r="W293" s="233"/>
      <c r="X293" s="233" t="s">
        <v>130</v>
      </c>
      <c r="Y293" s="233" t="s">
        <v>131</v>
      </c>
      <c r="Z293" s="212"/>
      <c r="AA293" s="212"/>
      <c r="AB293" s="212"/>
      <c r="AC293" s="212"/>
      <c r="AD293" s="212"/>
      <c r="AE293" s="212"/>
      <c r="AF293" s="212"/>
      <c r="AG293" s="212" t="s">
        <v>132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2" x14ac:dyDescent="0.3">
      <c r="A294" s="229"/>
      <c r="B294" s="230"/>
      <c r="C294" s="269" t="s">
        <v>184</v>
      </c>
      <c r="D294" s="235"/>
      <c r="E294" s="236">
        <v>8.42</v>
      </c>
      <c r="F294" s="233"/>
      <c r="G294" s="233"/>
      <c r="H294" s="233"/>
      <c r="I294" s="233"/>
      <c r="J294" s="233"/>
      <c r="K294" s="233"/>
      <c r="L294" s="233"/>
      <c r="M294" s="233"/>
      <c r="N294" s="232"/>
      <c r="O294" s="232"/>
      <c r="P294" s="232"/>
      <c r="Q294" s="232"/>
      <c r="R294" s="233"/>
      <c r="S294" s="233"/>
      <c r="T294" s="233"/>
      <c r="U294" s="233"/>
      <c r="V294" s="233"/>
      <c r="W294" s="233"/>
      <c r="X294" s="233"/>
      <c r="Y294" s="233"/>
      <c r="Z294" s="212"/>
      <c r="AA294" s="212"/>
      <c r="AB294" s="212"/>
      <c r="AC294" s="212"/>
      <c r="AD294" s="212"/>
      <c r="AE294" s="212"/>
      <c r="AF294" s="212"/>
      <c r="AG294" s="212" t="s">
        <v>134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3" x14ac:dyDescent="0.3">
      <c r="A295" s="229"/>
      <c r="B295" s="230"/>
      <c r="C295" s="269" t="s">
        <v>185</v>
      </c>
      <c r="D295" s="235"/>
      <c r="E295" s="236">
        <v>11.194000000000001</v>
      </c>
      <c r="F295" s="233"/>
      <c r="G295" s="233"/>
      <c r="H295" s="233"/>
      <c r="I295" s="233"/>
      <c r="J295" s="233"/>
      <c r="K295" s="233"/>
      <c r="L295" s="233"/>
      <c r="M295" s="233"/>
      <c r="N295" s="232"/>
      <c r="O295" s="232"/>
      <c r="P295" s="232"/>
      <c r="Q295" s="232"/>
      <c r="R295" s="233"/>
      <c r="S295" s="233"/>
      <c r="T295" s="233"/>
      <c r="U295" s="233"/>
      <c r="V295" s="233"/>
      <c r="W295" s="233"/>
      <c r="X295" s="233"/>
      <c r="Y295" s="233"/>
      <c r="Z295" s="212"/>
      <c r="AA295" s="212"/>
      <c r="AB295" s="212"/>
      <c r="AC295" s="212"/>
      <c r="AD295" s="212"/>
      <c r="AE295" s="212"/>
      <c r="AF295" s="212"/>
      <c r="AG295" s="212" t="s">
        <v>134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ht="20.6" outlineLevel="1" x14ac:dyDescent="0.3">
      <c r="A296" s="257">
        <v>60</v>
      </c>
      <c r="B296" s="258" t="s">
        <v>392</v>
      </c>
      <c r="C296" s="270" t="s">
        <v>393</v>
      </c>
      <c r="D296" s="259" t="s">
        <v>311</v>
      </c>
      <c r="E296" s="260">
        <v>99</v>
      </c>
      <c r="F296" s="261"/>
      <c r="G296" s="262">
        <f>ROUND(E296*F296,2)</f>
        <v>0</v>
      </c>
      <c r="H296" s="234"/>
      <c r="I296" s="233">
        <f>ROUND(E296*H296,2)</f>
        <v>0</v>
      </c>
      <c r="J296" s="234"/>
      <c r="K296" s="233">
        <f>ROUND(E296*J296,2)</f>
        <v>0</v>
      </c>
      <c r="L296" s="233">
        <v>21</v>
      </c>
      <c r="M296" s="233">
        <f>G296*(1+L296/100)</f>
        <v>0</v>
      </c>
      <c r="N296" s="232">
        <v>5.2999999999999998E-4</v>
      </c>
      <c r="O296" s="232">
        <f>ROUND(E296*N296,2)</f>
        <v>0.05</v>
      </c>
      <c r="P296" s="232">
        <v>0</v>
      </c>
      <c r="Q296" s="232">
        <f>ROUND(E296*P296,2)</f>
        <v>0</v>
      </c>
      <c r="R296" s="233"/>
      <c r="S296" s="233" t="s">
        <v>129</v>
      </c>
      <c r="T296" s="233" t="s">
        <v>129</v>
      </c>
      <c r="U296" s="233">
        <v>0.1</v>
      </c>
      <c r="V296" s="233">
        <f>ROUND(E296*U296,2)</f>
        <v>9.9</v>
      </c>
      <c r="W296" s="233"/>
      <c r="X296" s="233" t="s">
        <v>130</v>
      </c>
      <c r="Y296" s="233" t="s">
        <v>131</v>
      </c>
      <c r="Z296" s="212"/>
      <c r="AA296" s="212"/>
      <c r="AB296" s="212"/>
      <c r="AC296" s="212"/>
      <c r="AD296" s="212"/>
      <c r="AE296" s="212"/>
      <c r="AF296" s="212"/>
      <c r="AG296" s="212" t="s">
        <v>132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3">
      <c r="A297" s="257">
        <v>61</v>
      </c>
      <c r="B297" s="258" t="s">
        <v>394</v>
      </c>
      <c r="C297" s="270" t="s">
        <v>395</v>
      </c>
      <c r="D297" s="259" t="s">
        <v>311</v>
      </c>
      <c r="E297" s="260">
        <v>99</v>
      </c>
      <c r="F297" s="261"/>
      <c r="G297" s="262">
        <f>ROUND(E297*F297,2)</f>
        <v>0</v>
      </c>
      <c r="H297" s="234"/>
      <c r="I297" s="233">
        <f>ROUND(E297*H297,2)</f>
        <v>0</v>
      </c>
      <c r="J297" s="234"/>
      <c r="K297" s="233">
        <f>ROUND(E297*J297,2)</f>
        <v>0</v>
      </c>
      <c r="L297" s="233">
        <v>21</v>
      </c>
      <c r="M297" s="233">
        <f>G297*(1+L297/100)</f>
        <v>0</v>
      </c>
      <c r="N297" s="232">
        <v>0</v>
      </c>
      <c r="O297" s="232">
        <f>ROUND(E297*N297,2)</f>
        <v>0</v>
      </c>
      <c r="P297" s="232">
        <v>0</v>
      </c>
      <c r="Q297" s="232">
        <f>ROUND(E297*P297,2)</f>
        <v>0</v>
      </c>
      <c r="R297" s="233"/>
      <c r="S297" s="233" t="s">
        <v>155</v>
      </c>
      <c r="T297" s="233" t="s">
        <v>156</v>
      </c>
      <c r="U297" s="233">
        <v>0</v>
      </c>
      <c r="V297" s="233">
        <f>ROUND(E297*U297,2)</f>
        <v>0</v>
      </c>
      <c r="W297" s="233"/>
      <c r="X297" s="233" t="s">
        <v>130</v>
      </c>
      <c r="Y297" s="233" t="s">
        <v>131</v>
      </c>
      <c r="Z297" s="212"/>
      <c r="AA297" s="212"/>
      <c r="AB297" s="212"/>
      <c r="AC297" s="212"/>
      <c r="AD297" s="212"/>
      <c r="AE297" s="212"/>
      <c r="AF297" s="212"/>
      <c r="AG297" s="212" t="s">
        <v>132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3">
      <c r="A298" s="257">
        <v>62</v>
      </c>
      <c r="B298" s="258" t="s">
        <v>396</v>
      </c>
      <c r="C298" s="270" t="s">
        <v>397</v>
      </c>
      <c r="D298" s="259" t="s">
        <v>163</v>
      </c>
      <c r="E298" s="260">
        <v>0.26223999999999997</v>
      </c>
      <c r="F298" s="261"/>
      <c r="G298" s="262">
        <f>ROUND(E298*F298,2)</f>
        <v>0</v>
      </c>
      <c r="H298" s="234"/>
      <c r="I298" s="233">
        <f>ROUND(E298*H298,2)</f>
        <v>0</v>
      </c>
      <c r="J298" s="234"/>
      <c r="K298" s="233">
        <f>ROUND(E298*J298,2)</f>
        <v>0</v>
      </c>
      <c r="L298" s="233">
        <v>21</v>
      </c>
      <c r="M298" s="233">
        <f>G298*(1+L298/100)</f>
        <v>0</v>
      </c>
      <c r="N298" s="232">
        <v>0</v>
      </c>
      <c r="O298" s="232">
        <f>ROUND(E298*N298,2)</f>
        <v>0</v>
      </c>
      <c r="P298" s="232">
        <v>0</v>
      </c>
      <c r="Q298" s="232">
        <f>ROUND(E298*P298,2)</f>
        <v>0</v>
      </c>
      <c r="R298" s="233"/>
      <c r="S298" s="233" t="s">
        <v>129</v>
      </c>
      <c r="T298" s="233" t="s">
        <v>129</v>
      </c>
      <c r="U298" s="233">
        <v>1.5669999999999999</v>
      </c>
      <c r="V298" s="233">
        <f>ROUND(E298*U298,2)</f>
        <v>0.41</v>
      </c>
      <c r="W298" s="233"/>
      <c r="X298" s="233" t="s">
        <v>375</v>
      </c>
      <c r="Y298" s="233" t="s">
        <v>131</v>
      </c>
      <c r="Z298" s="212"/>
      <c r="AA298" s="212"/>
      <c r="AB298" s="212"/>
      <c r="AC298" s="212"/>
      <c r="AD298" s="212"/>
      <c r="AE298" s="212"/>
      <c r="AF298" s="212"/>
      <c r="AG298" s="212" t="s">
        <v>376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x14ac:dyDescent="0.3">
      <c r="A299" s="244" t="s">
        <v>124</v>
      </c>
      <c r="B299" s="245" t="s">
        <v>75</v>
      </c>
      <c r="C299" s="267" t="s">
        <v>76</v>
      </c>
      <c r="D299" s="246"/>
      <c r="E299" s="247"/>
      <c r="F299" s="248"/>
      <c r="G299" s="249">
        <f>SUMIF(AG300:AG311,"&lt;&gt;NOR",G300:G311)</f>
        <v>0</v>
      </c>
      <c r="H299" s="243"/>
      <c r="I299" s="243">
        <f>SUM(I300:I311)</f>
        <v>0</v>
      </c>
      <c r="J299" s="243"/>
      <c r="K299" s="243">
        <f>SUM(K300:K311)</f>
        <v>0</v>
      </c>
      <c r="L299" s="243"/>
      <c r="M299" s="243">
        <f>SUM(M300:M311)</f>
        <v>0</v>
      </c>
      <c r="N299" s="242"/>
      <c r="O299" s="242">
        <f>SUM(O300:O311)</f>
        <v>0.26</v>
      </c>
      <c r="P299" s="242"/>
      <c r="Q299" s="242">
        <f>SUM(Q300:Q311)</f>
        <v>0.27</v>
      </c>
      <c r="R299" s="243"/>
      <c r="S299" s="243"/>
      <c r="T299" s="243"/>
      <c r="U299" s="243"/>
      <c r="V299" s="243">
        <f>SUM(V300:V311)</f>
        <v>18.310000000000002</v>
      </c>
      <c r="W299" s="243"/>
      <c r="X299" s="243"/>
      <c r="Y299" s="243"/>
      <c r="AG299" t="s">
        <v>125</v>
      </c>
    </row>
    <row r="300" spans="1:60" ht="20.6" outlineLevel="1" x14ac:dyDescent="0.3">
      <c r="A300" s="251">
        <v>63</v>
      </c>
      <c r="B300" s="252" t="s">
        <v>398</v>
      </c>
      <c r="C300" s="268" t="s">
        <v>399</v>
      </c>
      <c r="D300" s="253" t="s">
        <v>128</v>
      </c>
      <c r="E300" s="254">
        <v>19.5</v>
      </c>
      <c r="F300" s="255"/>
      <c r="G300" s="256">
        <f>ROUND(E300*F300,2)</f>
        <v>0</v>
      </c>
      <c r="H300" s="234"/>
      <c r="I300" s="233">
        <f>ROUND(E300*H300,2)</f>
        <v>0</v>
      </c>
      <c r="J300" s="234"/>
      <c r="K300" s="233">
        <f>ROUND(E300*J300,2)</f>
        <v>0</v>
      </c>
      <c r="L300" s="233">
        <v>21</v>
      </c>
      <c r="M300" s="233">
        <f>G300*(1+L300/100)</f>
        <v>0</v>
      </c>
      <c r="N300" s="232">
        <v>0</v>
      </c>
      <c r="O300" s="232">
        <f>ROUND(E300*N300,2)</f>
        <v>0</v>
      </c>
      <c r="P300" s="232">
        <v>1.4E-2</v>
      </c>
      <c r="Q300" s="232">
        <f>ROUND(E300*P300,2)</f>
        <v>0.27</v>
      </c>
      <c r="R300" s="233"/>
      <c r="S300" s="233" t="s">
        <v>129</v>
      </c>
      <c r="T300" s="233" t="s">
        <v>129</v>
      </c>
      <c r="U300" s="233">
        <v>8.5000000000000006E-2</v>
      </c>
      <c r="V300" s="233">
        <f>ROUND(E300*U300,2)</f>
        <v>1.66</v>
      </c>
      <c r="W300" s="233"/>
      <c r="X300" s="233" t="s">
        <v>130</v>
      </c>
      <c r="Y300" s="233" t="s">
        <v>131</v>
      </c>
      <c r="Z300" s="212"/>
      <c r="AA300" s="212"/>
      <c r="AB300" s="212"/>
      <c r="AC300" s="212"/>
      <c r="AD300" s="212"/>
      <c r="AE300" s="212"/>
      <c r="AF300" s="212"/>
      <c r="AG300" s="212" t="s">
        <v>132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2" x14ac:dyDescent="0.3">
      <c r="A301" s="229"/>
      <c r="B301" s="230"/>
      <c r="C301" s="269" t="s">
        <v>400</v>
      </c>
      <c r="D301" s="235"/>
      <c r="E301" s="236">
        <v>19.5</v>
      </c>
      <c r="F301" s="233"/>
      <c r="G301" s="233"/>
      <c r="H301" s="233"/>
      <c r="I301" s="233"/>
      <c r="J301" s="233"/>
      <c r="K301" s="233"/>
      <c r="L301" s="233"/>
      <c r="M301" s="233"/>
      <c r="N301" s="232"/>
      <c r="O301" s="232"/>
      <c r="P301" s="232"/>
      <c r="Q301" s="232"/>
      <c r="R301" s="233"/>
      <c r="S301" s="233"/>
      <c r="T301" s="233"/>
      <c r="U301" s="233"/>
      <c r="V301" s="233"/>
      <c r="W301" s="233"/>
      <c r="X301" s="233"/>
      <c r="Y301" s="233"/>
      <c r="Z301" s="212"/>
      <c r="AA301" s="212"/>
      <c r="AB301" s="212"/>
      <c r="AC301" s="212"/>
      <c r="AD301" s="212"/>
      <c r="AE301" s="212"/>
      <c r="AF301" s="212"/>
      <c r="AG301" s="212" t="s">
        <v>134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ht="30.9" outlineLevel="1" x14ac:dyDescent="0.3">
      <c r="A302" s="251">
        <v>64</v>
      </c>
      <c r="B302" s="252" t="s">
        <v>401</v>
      </c>
      <c r="C302" s="268" t="s">
        <v>402</v>
      </c>
      <c r="D302" s="253" t="s">
        <v>128</v>
      </c>
      <c r="E302" s="254">
        <v>19.5</v>
      </c>
      <c r="F302" s="255"/>
      <c r="G302" s="256">
        <f>ROUND(E302*F302,2)</f>
        <v>0</v>
      </c>
      <c r="H302" s="234"/>
      <c r="I302" s="233">
        <f>ROUND(E302*H302,2)</f>
        <v>0</v>
      </c>
      <c r="J302" s="234"/>
      <c r="K302" s="233">
        <f>ROUND(E302*J302,2)</f>
        <v>0</v>
      </c>
      <c r="L302" s="233">
        <v>21</v>
      </c>
      <c r="M302" s="233">
        <f>G302*(1+L302/100)</f>
        <v>0</v>
      </c>
      <c r="N302" s="232">
        <v>3.3E-4</v>
      </c>
      <c r="O302" s="232">
        <f>ROUND(E302*N302,2)</f>
        <v>0.01</v>
      </c>
      <c r="P302" s="232">
        <v>0</v>
      </c>
      <c r="Q302" s="232">
        <f>ROUND(E302*P302,2)</f>
        <v>0</v>
      </c>
      <c r="R302" s="233"/>
      <c r="S302" s="233" t="s">
        <v>129</v>
      </c>
      <c r="T302" s="233" t="s">
        <v>129</v>
      </c>
      <c r="U302" s="233">
        <v>2.75E-2</v>
      </c>
      <c r="V302" s="233">
        <f>ROUND(E302*U302,2)</f>
        <v>0.54</v>
      </c>
      <c r="W302" s="233"/>
      <c r="X302" s="233" t="s">
        <v>130</v>
      </c>
      <c r="Y302" s="233" t="s">
        <v>131</v>
      </c>
      <c r="Z302" s="212"/>
      <c r="AA302" s="212"/>
      <c r="AB302" s="212"/>
      <c r="AC302" s="212"/>
      <c r="AD302" s="212"/>
      <c r="AE302" s="212"/>
      <c r="AF302" s="212"/>
      <c r="AG302" s="212" t="s">
        <v>132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2" x14ac:dyDescent="0.3">
      <c r="A303" s="229"/>
      <c r="B303" s="230"/>
      <c r="C303" s="269" t="s">
        <v>400</v>
      </c>
      <c r="D303" s="235"/>
      <c r="E303" s="236">
        <v>19.5</v>
      </c>
      <c r="F303" s="233"/>
      <c r="G303" s="233"/>
      <c r="H303" s="233"/>
      <c r="I303" s="233"/>
      <c r="J303" s="233"/>
      <c r="K303" s="233"/>
      <c r="L303" s="233"/>
      <c r="M303" s="233"/>
      <c r="N303" s="232"/>
      <c r="O303" s="232"/>
      <c r="P303" s="232"/>
      <c r="Q303" s="232"/>
      <c r="R303" s="233"/>
      <c r="S303" s="233"/>
      <c r="T303" s="233"/>
      <c r="U303" s="233"/>
      <c r="V303" s="233"/>
      <c r="W303" s="233"/>
      <c r="X303" s="233"/>
      <c r="Y303" s="233"/>
      <c r="Z303" s="212"/>
      <c r="AA303" s="212"/>
      <c r="AB303" s="212"/>
      <c r="AC303" s="212"/>
      <c r="AD303" s="212"/>
      <c r="AE303" s="212"/>
      <c r="AF303" s="212"/>
      <c r="AG303" s="212" t="s">
        <v>134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ht="30.9" outlineLevel="1" x14ac:dyDescent="0.3">
      <c r="A304" s="251">
        <v>65</v>
      </c>
      <c r="B304" s="252" t="s">
        <v>403</v>
      </c>
      <c r="C304" s="268" t="s">
        <v>404</v>
      </c>
      <c r="D304" s="253" t="s">
        <v>128</v>
      </c>
      <c r="E304" s="254">
        <v>39</v>
      </c>
      <c r="F304" s="255"/>
      <c r="G304" s="256">
        <f>ROUND(E304*F304,2)</f>
        <v>0</v>
      </c>
      <c r="H304" s="234"/>
      <c r="I304" s="233">
        <f>ROUND(E304*H304,2)</f>
        <v>0</v>
      </c>
      <c r="J304" s="234"/>
      <c r="K304" s="233">
        <f>ROUND(E304*J304,2)</f>
        <v>0</v>
      </c>
      <c r="L304" s="233">
        <v>21</v>
      </c>
      <c r="M304" s="233">
        <f>G304*(1+L304/100)</f>
        <v>0</v>
      </c>
      <c r="N304" s="232">
        <v>6.9999999999999999E-4</v>
      </c>
      <c r="O304" s="232">
        <f>ROUND(E304*N304,2)</f>
        <v>0.03</v>
      </c>
      <c r="P304" s="232">
        <v>0</v>
      </c>
      <c r="Q304" s="232">
        <f>ROUND(E304*P304,2)</f>
        <v>0</v>
      </c>
      <c r="R304" s="233"/>
      <c r="S304" s="233" t="s">
        <v>129</v>
      </c>
      <c r="T304" s="233" t="s">
        <v>129</v>
      </c>
      <c r="U304" s="233">
        <v>0.4</v>
      </c>
      <c r="V304" s="233">
        <f>ROUND(E304*U304,2)</f>
        <v>15.6</v>
      </c>
      <c r="W304" s="233"/>
      <c r="X304" s="233" t="s">
        <v>130</v>
      </c>
      <c r="Y304" s="233" t="s">
        <v>131</v>
      </c>
      <c r="Z304" s="212"/>
      <c r="AA304" s="212"/>
      <c r="AB304" s="212"/>
      <c r="AC304" s="212"/>
      <c r="AD304" s="212"/>
      <c r="AE304" s="212"/>
      <c r="AF304" s="212"/>
      <c r="AG304" s="212" t="s">
        <v>132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3">
      <c r="A305" s="229"/>
      <c r="B305" s="230"/>
      <c r="C305" s="269" t="s">
        <v>400</v>
      </c>
      <c r="D305" s="235"/>
      <c r="E305" s="236">
        <v>19.5</v>
      </c>
      <c r="F305" s="233"/>
      <c r="G305" s="233"/>
      <c r="H305" s="233"/>
      <c r="I305" s="233"/>
      <c r="J305" s="233"/>
      <c r="K305" s="233"/>
      <c r="L305" s="233"/>
      <c r="M305" s="233"/>
      <c r="N305" s="232"/>
      <c r="O305" s="232"/>
      <c r="P305" s="232"/>
      <c r="Q305" s="232"/>
      <c r="R305" s="233"/>
      <c r="S305" s="233"/>
      <c r="T305" s="233"/>
      <c r="U305" s="233"/>
      <c r="V305" s="233"/>
      <c r="W305" s="233"/>
      <c r="X305" s="233"/>
      <c r="Y305" s="233"/>
      <c r="Z305" s="212"/>
      <c r="AA305" s="212"/>
      <c r="AB305" s="212"/>
      <c r="AC305" s="212"/>
      <c r="AD305" s="212"/>
      <c r="AE305" s="212"/>
      <c r="AF305" s="212"/>
      <c r="AG305" s="212" t="s">
        <v>134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3">
      <c r="A306" s="229"/>
      <c r="B306" s="230"/>
      <c r="C306" s="269" t="s">
        <v>405</v>
      </c>
      <c r="D306" s="235"/>
      <c r="E306" s="236">
        <v>19.5</v>
      </c>
      <c r="F306" s="233"/>
      <c r="G306" s="233"/>
      <c r="H306" s="233"/>
      <c r="I306" s="233"/>
      <c r="J306" s="233"/>
      <c r="K306" s="233"/>
      <c r="L306" s="233"/>
      <c r="M306" s="233"/>
      <c r="N306" s="232"/>
      <c r="O306" s="232"/>
      <c r="P306" s="232"/>
      <c r="Q306" s="232"/>
      <c r="R306" s="233"/>
      <c r="S306" s="233"/>
      <c r="T306" s="233"/>
      <c r="U306" s="233"/>
      <c r="V306" s="233"/>
      <c r="W306" s="233"/>
      <c r="X306" s="233"/>
      <c r="Y306" s="233"/>
      <c r="Z306" s="212"/>
      <c r="AA306" s="212"/>
      <c r="AB306" s="212"/>
      <c r="AC306" s="212"/>
      <c r="AD306" s="212"/>
      <c r="AE306" s="212"/>
      <c r="AF306" s="212"/>
      <c r="AG306" s="212" t="s">
        <v>134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ht="20.6" outlineLevel="1" x14ac:dyDescent="0.3">
      <c r="A307" s="251">
        <v>66</v>
      </c>
      <c r="B307" s="252" t="s">
        <v>406</v>
      </c>
      <c r="C307" s="268" t="s">
        <v>407</v>
      </c>
      <c r="D307" s="253" t="s">
        <v>128</v>
      </c>
      <c r="E307" s="254">
        <v>23.4</v>
      </c>
      <c r="F307" s="255"/>
      <c r="G307" s="256">
        <f>ROUND(E307*F307,2)</f>
        <v>0</v>
      </c>
      <c r="H307" s="234"/>
      <c r="I307" s="233">
        <f>ROUND(E307*H307,2)</f>
        <v>0</v>
      </c>
      <c r="J307" s="234"/>
      <c r="K307" s="233">
        <f>ROUND(E307*J307,2)</f>
        <v>0</v>
      </c>
      <c r="L307" s="233">
        <v>21</v>
      </c>
      <c r="M307" s="233">
        <f>G307*(1+L307/100)</f>
        <v>0</v>
      </c>
      <c r="N307" s="232">
        <v>4.7999999999999996E-3</v>
      </c>
      <c r="O307" s="232">
        <f>ROUND(E307*N307,2)</f>
        <v>0.11</v>
      </c>
      <c r="P307" s="232">
        <v>0</v>
      </c>
      <c r="Q307" s="232">
        <f>ROUND(E307*P307,2)</f>
        <v>0</v>
      </c>
      <c r="R307" s="233" t="s">
        <v>164</v>
      </c>
      <c r="S307" s="233" t="s">
        <v>129</v>
      </c>
      <c r="T307" s="233" t="s">
        <v>129</v>
      </c>
      <c r="U307" s="233">
        <v>0</v>
      </c>
      <c r="V307" s="233">
        <f>ROUND(E307*U307,2)</f>
        <v>0</v>
      </c>
      <c r="W307" s="233"/>
      <c r="X307" s="233" t="s">
        <v>165</v>
      </c>
      <c r="Y307" s="233" t="s">
        <v>131</v>
      </c>
      <c r="Z307" s="212"/>
      <c r="AA307" s="212"/>
      <c r="AB307" s="212"/>
      <c r="AC307" s="212"/>
      <c r="AD307" s="212"/>
      <c r="AE307" s="212"/>
      <c r="AF307" s="212"/>
      <c r="AG307" s="212" t="s">
        <v>166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3">
      <c r="A308" s="229"/>
      <c r="B308" s="230"/>
      <c r="C308" s="269" t="s">
        <v>408</v>
      </c>
      <c r="D308" s="235"/>
      <c r="E308" s="236">
        <v>23.4</v>
      </c>
      <c r="F308" s="233"/>
      <c r="G308" s="233"/>
      <c r="H308" s="233"/>
      <c r="I308" s="233"/>
      <c r="J308" s="233"/>
      <c r="K308" s="233"/>
      <c r="L308" s="233"/>
      <c r="M308" s="233"/>
      <c r="N308" s="232"/>
      <c r="O308" s="232"/>
      <c r="P308" s="232"/>
      <c r="Q308" s="232"/>
      <c r="R308" s="233"/>
      <c r="S308" s="233"/>
      <c r="T308" s="233"/>
      <c r="U308" s="233"/>
      <c r="V308" s="233"/>
      <c r="W308" s="233"/>
      <c r="X308" s="233"/>
      <c r="Y308" s="233"/>
      <c r="Z308" s="212"/>
      <c r="AA308" s="212"/>
      <c r="AB308" s="212"/>
      <c r="AC308" s="212"/>
      <c r="AD308" s="212"/>
      <c r="AE308" s="212"/>
      <c r="AF308" s="212"/>
      <c r="AG308" s="212" t="s">
        <v>134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3">
      <c r="A309" s="251">
        <v>67</v>
      </c>
      <c r="B309" s="252" t="s">
        <v>409</v>
      </c>
      <c r="C309" s="268" t="s">
        <v>410</v>
      </c>
      <c r="D309" s="253" t="s">
        <v>128</v>
      </c>
      <c r="E309" s="254">
        <v>23.4</v>
      </c>
      <c r="F309" s="255"/>
      <c r="G309" s="256">
        <f>ROUND(E309*F309,2)</f>
        <v>0</v>
      </c>
      <c r="H309" s="234"/>
      <c r="I309" s="233">
        <f>ROUND(E309*H309,2)</f>
        <v>0</v>
      </c>
      <c r="J309" s="234"/>
      <c r="K309" s="233">
        <f>ROUND(E309*J309,2)</f>
        <v>0</v>
      </c>
      <c r="L309" s="233">
        <v>21</v>
      </c>
      <c r="M309" s="233">
        <f>G309*(1+L309/100)</f>
        <v>0</v>
      </c>
      <c r="N309" s="232">
        <v>4.4999999999999997E-3</v>
      </c>
      <c r="O309" s="232">
        <f>ROUND(E309*N309,2)</f>
        <v>0.11</v>
      </c>
      <c r="P309" s="232">
        <v>0</v>
      </c>
      <c r="Q309" s="232">
        <f>ROUND(E309*P309,2)</f>
        <v>0</v>
      </c>
      <c r="R309" s="233" t="s">
        <v>164</v>
      </c>
      <c r="S309" s="233" t="s">
        <v>129</v>
      </c>
      <c r="T309" s="233" t="s">
        <v>129</v>
      </c>
      <c r="U309" s="233">
        <v>0</v>
      </c>
      <c r="V309" s="233">
        <f>ROUND(E309*U309,2)</f>
        <v>0</v>
      </c>
      <c r="W309" s="233"/>
      <c r="X309" s="233" t="s">
        <v>165</v>
      </c>
      <c r="Y309" s="233" t="s">
        <v>131</v>
      </c>
      <c r="Z309" s="212"/>
      <c r="AA309" s="212"/>
      <c r="AB309" s="212"/>
      <c r="AC309" s="212"/>
      <c r="AD309" s="212"/>
      <c r="AE309" s="212"/>
      <c r="AF309" s="212"/>
      <c r="AG309" s="212" t="s">
        <v>166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2" x14ac:dyDescent="0.3">
      <c r="A310" s="229"/>
      <c r="B310" s="230"/>
      <c r="C310" s="269" t="s">
        <v>408</v>
      </c>
      <c r="D310" s="235"/>
      <c r="E310" s="236">
        <v>23.4</v>
      </c>
      <c r="F310" s="233"/>
      <c r="G310" s="233"/>
      <c r="H310" s="233"/>
      <c r="I310" s="233"/>
      <c r="J310" s="233"/>
      <c r="K310" s="233"/>
      <c r="L310" s="233"/>
      <c r="M310" s="233"/>
      <c r="N310" s="232"/>
      <c r="O310" s="232"/>
      <c r="P310" s="232"/>
      <c r="Q310" s="232"/>
      <c r="R310" s="233"/>
      <c r="S310" s="233"/>
      <c r="T310" s="233"/>
      <c r="U310" s="233"/>
      <c r="V310" s="233"/>
      <c r="W310" s="233"/>
      <c r="X310" s="233"/>
      <c r="Y310" s="233"/>
      <c r="Z310" s="212"/>
      <c r="AA310" s="212"/>
      <c r="AB310" s="212"/>
      <c r="AC310" s="212"/>
      <c r="AD310" s="212"/>
      <c r="AE310" s="212"/>
      <c r="AF310" s="212"/>
      <c r="AG310" s="212" t="s">
        <v>134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3">
      <c r="A311" s="257">
        <v>68</v>
      </c>
      <c r="B311" s="258" t="s">
        <v>411</v>
      </c>
      <c r="C311" s="270" t="s">
        <v>412</v>
      </c>
      <c r="D311" s="259" t="s">
        <v>163</v>
      </c>
      <c r="E311" s="260">
        <v>0.25135999999999997</v>
      </c>
      <c r="F311" s="261"/>
      <c r="G311" s="262">
        <f>ROUND(E311*F311,2)</f>
        <v>0</v>
      </c>
      <c r="H311" s="234"/>
      <c r="I311" s="233">
        <f>ROUND(E311*H311,2)</f>
        <v>0</v>
      </c>
      <c r="J311" s="234"/>
      <c r="K311" s="233">
        <f>ROUND(E311*J311,2)</f>
        <v>0</v>
      </c>
      <c r="L311" s="233">
        <v>21</v>
      </c>
      <c r="M311" s="233">
        <f>G311*(1+L311/100)</f>
        <v>0</v>
      </c>
      <c r="N311" s="232">
        <v>0</v>
      </c>
      <c r="O311" s="232">
        <f>ROUND(E311*N311,2)</f>
        <v>0</v>
      </c>
      <c r="P311" s="232">
        <v>0</v>
      </c>
      <c r="Q311" s="232">
        <f>ROUND(E311*P311,2)</f>
        <v>0</v>
      </c>
      <c r="R311" s="233"/>
      <c r="S311" s="233" t="s">
        <v>129</v>
      </c>
      <c r="T311" s="233" t="s">
        <v>129</v>
      </c>
      <c r="U311" s="233">
        <v>2.048</v>
      </c>
      <c r="V311" s="233">
        <f>ROUND(E311*U311,2)</f>
        <v>0.51</v>
      </c>
      <c r="W311" s="233"/>
      <c r="X311" s="233" t="s">
        <v>375</v>
      </c>
      <c r="Y311" s="233" t="s">
        <v>131</v>
      </c>
      <c r="Z311" s="212"/>
      <c r="AA311" s="212"/>
      <c r="AB311" s="212"/>
      <c r="AC311" s="212"/>
      <c r="AD311" s="212"/>
      <c r="AE311" s="212"/>
      <c r="AF311" s="212"/>
      <c r="AG311" s="212" t="s">
        <v>376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x14ac:dyDescent="0.3">
      <c r="A312" s="244" t="s">
        <v>124</v>
      </c>
      <c r="B312" s="245" t="s">
        <v>77</v>
      </c>
      <c r="C312" s="267" t="s">
        <v>78</v>
      </c>
      <c r="D312" s="246"/>
      <c r="E312" s="247"/>
      <c r="F312" s="248"/>
      <c r="G312" s="249">
        <f>SUMIF(AG313:AG319,"&lt;&gt;NOR",G313:G319)</f>
        <v>0</v>
      </c>
      <c r="H312" s="243"/>
      <c r="I312" s="243">
        <f>SUM(I313:I319)</f>
        <v>0</v>
      </c>
      <c r="J312" s="243"/>
      <c r="K312" s="243">
        <f>SUM(K313:K319)</f>
        <v>0</v>
      </c>
      <c r="L312" s="243"/>
      <c r="M312" s="243">
        <f>SUM(M313:M319)</f>
        <v>0</v>
      </c>
      <c r="N312" s="242"/>
      <c r="O312" s="242">
        <f>SUM(O313:O319)</f>
        <v>0.12</v>
      </c>
      <c r="P312" s="242"/>
      <c r="Q312" s="242">
        <f>SUM(Q313:Q319)</f>
        <v>0</v>
      </c>
      <c r="R312" s="243"/>
      <c r="S312" s="243"/>
      <c r="T312" s="243"/>
      <c r="U312" s="243"/>
      <c r="V312" s="243">
        <f>SUM(V313:V319)</f>
        <v>7.26</v>
      </c>
      <c r="W312" s="243"/>
      <c r="X312" s="243"/>
      <c r="Y312" s="243"/>
      <c r="AG312" t="s">
        <v>125</v>
      </c>
    </row>
    <row r="313" spans="1:60" outlineLevel="1" x14ac:dyDescent="0.3">
      <c r="A313" s="251">
        <v>69</v>
      </c>
      <c r="B313" s="252" t="s">
        <v>413</v>
      </c>
      <c r="C313" s="268" t="s">
        <v>414</v>
      </c>
      <c r="D313" s="253" t="s">
        <v>128</v>
      </c>
      <c r="E313" s="254">
        <v>25.2</v>
      </c>
      <c r="F313" s="255"/>
      <c r="G313" s="256">
        <f>ROUND(E313*F313,2)</f>
        <v>0</v>
      </c>
      <c r="H313" s="234"/>
      <c r="I313" s="233">
        <f>ROUND(E313*H313,2)</f>
        <v>0</v>
      </c>
      <c r="J313" s="234"/>
      <c r="K313" s="233">
        <f>ROUND(E313*J313,2)</f>
        <v>0</v>
      </c>
      <c r="L313" s="233">
        <v>21</v>
      </c>
      <c r="M313" s="233">
        <f>G313*(1+L313/100)</f>
        <v>0</v>
      </c>
      <c r="N313" s="232">
        <v>3.0000000000000001E-3</v>
      </c>
      <c r="O313" s="232">
        <f>ROUND(E313*N313,2)</f>
        <v>0.08</v>
      </c>
      <c r="P313" s="232">
        <v>0</v>
      </c>
      <c r="Q313" s="232">
        <f>ROUND(E313*P313,2)</f>
        <v>0</v>
      </c>
      <c r="R313" s="233"/>
      <c r="S313" s="233" t="s">
        <v>129</v>
      </c>
      <c r="T313" s="233" t="s">
        <v>129</v>
      </c>
      <c r="U313" s="233">
        <v>0.28000000000000003</v>
      </c>
      <c r="V313" s="233">
        <f>ROUND(E313*U313,2)</f>
        <v>7.06</v>
      </c>
      <c r="W313" s="233"/>
      <c r="X313" s="233" t="s">
        <v>130</v>
      </c>
      <c r="Y313" s="233" t="s">
        <v>131</v>
      </c>
      <c r="Z313" s="212"/>
      <c r="AA313" s="212"/>
      <c r="AB313" s="212"/>
      <c r="AC313" s="212"/>
      <c r="AD313" s="212"/>
      <c r="AE313" s="212"/>
      <c r="AF313" s="212"/>
      <c r="AG313" s="212" t="s">
        <v>132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ht="21" outlineLevel="2" x14ac:dyDescent="0.3">
      <c r="A314" s="229"/>
      <c r="B314" s="230"/>
      <c r="C314" s="272" t="s">
        <v>415</v>
      </c>
      <c r="D314" s="263"/>
      <c r="E314" s="263"/>
      <c r="F314" s="263"/>
      <c r="G314" s="263"/>
      <c r="H314" s="233"/>
      <c r="I314" s="233"/>
      <c r="J314" s="233"/>
      <c r="K314" s="233"/>
      <c r="L314" s="233"/>
      <c r="M314" s="233"/>
      <c r="N314" s="232"/>
      <c r="O314" s="232"/>
      <c r="P314" s="232"/>
      <c r="Q314" s="232"/>
      <c r="R314" s="233"/>
      <c r="S314" s="233"/>
      <c r="T314" s="233"/>
      <c r="U314" s="233"/>
      <c r="V314" s="233"/>
      <c r="W314" s="233"/>
      <c r="X314" s="233"/>
      <c r="Y314" s="233"/>
      <c r="Z314" s="212"/>
      <c r="AA314" s="212"/>
      <c r="AB314" s="212"/>
      <c r="AC314" s="212"/>
      <c r="AD314" s="212"/>
      <c r="AE314" s="212"/>
      <c r="AF314" s="212"/>
      <c r="AG314" s="212" t="s">
        <v>222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65" t="str">
        <f>C314</f>
        <v>Očištění povrchu stěny od prachu, nařezání izolačních desek na požadovaný rozměr, nanesení lepicího tmelu, osazení desek.</v>
      </c>
      <c r="BB314" s="212"/>
      <c r="BC314" s="212"/>
      <c r="BD314" s="212"/>
      <c r="BE314" s="212"/>
      <c r="BF314" s="212"/>
      <c r="BG314" s="212"/>
      <c r="BH314" s="212"/>
    </row>
    <row r="315" spans="1:60" outlineLevel="2" x14ac:dyDescent="0.3">
      <c r="A315" s="229"/>
      <c r="B315" s="230"/>
      <c r="C315" s="269" t="s">
        <v>416</v>
      </c>
      <c r="D315" s="235"/>
      <c r="E315" s="236">
        <v>25.2</v>
      </c>
      <c r="F315" s="233"/>
      <c r="G315" s="233"/>
      <c r="H315" s="233"/>
      <c r="I315" s="233"/>
      <c r="J315" s="233"/>
      <c r="K315" s="233"/>
      <c r="L315" s="233"/>
      <c r="M315" s="233"/>
      <c r="N315" s="232"/>
      <c r="O315" s="232"/>
      <c r="P315" s="232"/>
      <c r="Q315" s="232"/>
      <c r="R315" s="233"/>
      <c r="S315" s="233"/>
      <c r="T315" s="233"/>
      <c r="U315" s="233"/>
      <c r="V315" s="233"/>
      <c r="W315" s="233"/>
      <c r="X315" s="233"/>
      <c r="Y315" s="233"/>
      <c r="Z315" s="212"/>
      <c r="AA315" s="212"/>
      <c r="AB315" s="212"/>
      <c r="AC315" s="212"/>
      <c r="AD315" s="212"/>
      <c r="AE315" s="212"/>
      <c r="AF315" s="212"/>
      <c r="AG315" s="212" t="s">
        <v>134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3">
      <c r="A316" s="251">
        <v>70</v>
      </c>
      <c r="B316" s="252" t="s">
        <v>417</v>
      </c>
      <c r="C316" s="268" t="s">
        <v>418</v>
      </c>
      <c r="D316" s="253" t="s">
        <v>128</v>
      </c>
      <c r="E316" s="254">
        <v>25.704000000000001</v>
      </c>
      <c r="F316" s="255"/>
      <c r="G316" s="256">
        <f>ROUND(E316*F316,2)</f>
        <v>0</v>
      </c>
      <c r="H316" s="234"/>
      <c r="I316" s="233">
        <f>ROUND(E316*H316,2)</f>
        <v>0</v>
      </c>
      <c r="J316" s="234"/>
      <c r="K316" s="233">
        <f>ROUND(E316*J316,2)</f>
        <v>0</v>
      </c>
      <c r="L316" s="233">
        <v>21</v>
      </c>
      <c r="M316" s="233">
        <f>G316*(1+L316/100)</f>
        <v>0</v>
      </c>
      <c r="N316" s="232">
        <v>1.5499999999999999E-3</v>
      </c>
      <c r="O316" s="232">
        <f>ROUND(E316*N316,2)</f>
        <v>0.04</v>
      </c>
      <c r="P316" s="232">
        <v>0</v>
      </c>
      <c r="Q316" s="232">
        <f>ROUND(E316*P316,2)</f>
        <v>0</v>
      </c>
      <c r="R316" s="233" t="s">
        <v>164</v>
      </c>
      <c r="S316" s="233" t="s">
        <v>129</v>
      </c>
      <c r="T316" s="233" t="s">
        <v>129</v>
      </c>
      <c r="U316" s="233">
        <v>0</v>
      </c>
      <c r="V316" s="233">
        <f>ROUND(E316*U316,2)</f>
        <v>0</v>
      </c>
      <c r="W316" s="233"/>
      <c r="X316" s="233" t="s">
        <v>165</v>
      </c>
      <c r="Y316" s="233" t="s">
        <v>131</v>
      </c>
      <c r="Z316" s="212"/>
      <c r="AA316" s="212"/>
      <c r="AB316" s="212"/>
      <c r="AC316" s="212"/>
      <c r="AD316" s="212"/>
      <c r="AE316" s="212"/>
      <c r="AF316" s="212"/>
      <c r="AG316" s="212" t="s">
        <v>166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2" x14ac:dyDescent="0.3">
      <c r="A317" s="229"/>
      <c r="B317" s="230"/>
      <c r="C317" s="272" t="s">
        <v>419</v>
      </c>
      <c r="D317" s="263"/>
      <c r="E317" s="263"/>
      <c r="F317" s="263"/>
      <c r="G317" s="263"/>
      <c r="H317" s="233"/>
      <c r="I317" s="233"/>
      <c r="J317" s="233"/>
      <c r="K317" s="233"/>
      <c r="L317" s="233"/>
      <c r="M317" s="233"/>
      <c r="N317" s="232"/>
      <c r="O317" s="232"/>
      <c r="P317" s="232"/>
      <c r="Q317" s="232"/>
      <c r="R317" s="233"/>
      <c r="S317" s="233"/>
      <c r="T317" s="233"/>
      <c r="U317" s="233"/>
      <c r="V317" s="233"/>
      <c r="W317" s="233"/>
      <c r="X317" s="233"/>
      <c r="Y317" s="233"/>
      <c r="Z317" s="212"/>
      <c r="AA317" s="212"/>
      <c r="AB317" s="212"/>
      <c r="AC317" s="212"/>
      <c r="AD317" s="212"/>
      <c r="AE317" s="212"/>
      <c r="AF317" s="212"/>
      <c r="AG317" s="212" t="s">
        <v>222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3">
      <c r="A318" s="229"/>
      <c r="B318" s="230"/>
      <c r="C318" s="269" t="s">
        <v>420</v>
      </c>
      <c r="D318" s="235"/>
      <c r="E318" s="236">
        <v>25.704000000000001</v>
      </c>
      <c r="F318" s="233"/>
      <c r="G318" s="233"/>
      <c r="H318" s="233"/>
      <c r="I318" s="233"/>
      <c r="J318" s="233"/>
      <c r="K318" s="233"/>
      <c r="L318" s="233"/>
      <c r="M318" s="233"/>
      <c r="N318" s="232"/>
      <c r="O318" s="232"/>
      <c r="P318" s="232"/>
      <c r="Q318" s="232"/>
      <c r="R318" s="233"/>
      <c r="S318" s="233"/>
      <c r="T318" s="233"/>
      <c r="U318" s="233"/>
      <c r="V318" s="233"/>
      <c r="W318" s="233"/>
      <c r="X318" s="233"/>
      <c r="Y318" s="233"/>
      <c r="Z318" s="212"/>
      <c r="AA318" s="212"/>
      <c r="AB318" s="212"/>
      <c r="AC318" s="212"/>
      <c r="AD318" s="212"/>
      <c r="AE318" s="212"/>
      <c r="AF318" s="212"/>
      <c r="AG318" s="212" t="s">
        <v>134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3">
      <c r="A319" s="257">
        <v>71</v>
      </c>
      <c r="B319" s="258" t="s">
        <v>421</v>
      </c>
      <c r="C319" s="270" t="s">
        <v>422</v>
      </c>
      <c r="D319" s="259" t="s">
        <v>163</v>
      </c>
      <c r="E319" s="260">
        <v>0.11544</v>
      </c>
      <c r="F319" s="261"/>
      <c r="G319" s="262">
        <f>ROUND(E319*F319,2)</f>
        <v>0</v>
      </c>
      <c r="H319" s="234"/>
      <c r="I319" s="233">
        <f>ROUND(E319*H319,2)</f>
        <v>0</v>
      </c>
      <c r="J319" s="234"/>
      <c r="K319" s="233">
        <f>ROUND(E319*J319,2)</f>
        <v>0</v>
      </c>
      <c r="L319" s="233">
        <v>21</v>
      </c>
      <c r="M319" s="233">
        <f>G319*(1+L319/100)</f>
        <v>0</v>
      </c>
      <c r="N319" s="232">
        <v>0</v>
      </c>
      <c r="O319" s="232">
        <f>ROUND(E319*N319,2)</f>
        <v>0</v>
      </c>
      <c r="P319" s="232">
        <v>0</v>
      </c>
      <c r="Q319" s="232">
        <f>ROUND(E319*P319,2)</f>
        <v>0</v>
      </c>
      <c r="R319" s="233"/>
      <c r="S319" s="233" t="s">
        <v>129</v>
      </c>
      <c r="T319" s="233" t="s">
        <v>129</v>
      </c>
      <c r="U319" s="233">
        <v>1.74</v>
      </c>
      <c r="V319" s="233">
        <f>ROUND(E319*U319,2)</f>
        <v>0.2</v>
      </c>
      <c r="W319" s="233"/>
      <c r="X319" s="233" t="s">
        <v>375</v>
      </c>
      <c r="Y319" s="233" t="s">
        <v>131</v>
      </c>
      <c r="Z319" s="212"/>
      <c r="AA319" s="212"/>
      <c r="AB319" s="212"/>
      <c r="AC319" s="212"/>
      <c r="AD319" s="212"/>
      <c r="AE319" s="212"/>
      <c r="AF319" s="212"/>
      <c r="AG319" s="212" t="s">
        <v>376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x14ac:dyDescent="0.3">
      <c r="A320" s="244" t="s">
        <v>124</v>
      </c>
      <c r="B320" s="245" t="s">
        <v>79</v>
      </c>
      <c r="C320" s="267" t="s">
        <v>80</v>
      </c>
      <c r="D320" s="246"/>
      <c r="E320" s="247"/>
      <c r="F320" s="248"/>
      <c r="G320" s="249">
        <f>SUMIF(AG321:AG339,"&lt;&gt;NOR",G321:G339)</f>
        <v>0</v>
      </c>
      <c r="H320" s="243"/>
      <c r="I320" s="243">
        <f>SUM(I321:I339)</f>
        <v>0</v>
      </c>
      <c r="J320" s="243"/>
      <c r="K320" s="243">
        <f>SUM(K321:K339)</f>
        <v>0</v>
      </c>
      <c r="L320" s="243"/>
      <c r="M320" s="243">
        <f>SUM(M321:M339)</f>
        <v>0</v>
      </c>
      <c r="N320" s="242"/>
      <c r="O320" s="242">
        <f>SUM(O321:O339)</f>
        <v>0</v>
      </c>
      <c r="P320" s="242"/>
      <c r="Q320" s="242">
        <f>SUM(Q321:Q339)</f>
        <v>0.05</v>
      </c>
      <c r="R320" s="243"/>
      <c r="S320" s="243"/>
      <c r="T320" s="243"/>
      <c r="U320" s="243"/>
      <c r="V320" s="243">
        <f>SUM(V321:V339)</f>
        <v>17.23</v>
      </c>
      <c r="W320" s="243"/>
      <c r="X320" s="243"/>
      <c r="Y320" s="243"/>
      <c r="AG320" t="s">
        <v>125</v>
      </c>
    </row>
    <row r="321" spans="1:60" outlineLevel="1" x14ac:dyDescent="0.3">
      <c r="A321" s="257">
        <v>72</v>
      </c>
      <c r="B321" s="258" t="s">
        <v>423</v>
      </c>
      <c r="C321" s="270" t="s">
        <v>424</v>
      </c>
      <c r="D321" s="259" t="s">
        <v>341</v>
      </c>
      <c r="E321" s="260">
        <v>40</v>
      </c>
      <c r="F321" s="261"/>
      <c r="G321" s="262">
        <f>ROUND(E321*F321,2)</f>
        <v>0</v>
      </c>
      <c r="H321" s="234"/>
      <c r="I321" s="233">
        <f>ROUND(E321*H321,2)</f>
        <v>0</v>
      </c>
      <c r="J321" s="234"/>
      <c r="K321" s="233">
        <f>ROUND(E321*J321,2)</f>
        <v>0</v>
      </c>
      <c r="L321" s="233">
        <v>21</v>
      </c>
      <c r="M321" s="233">
        <f>G321*(1+L321/100)</f>
        <v>0</v>
      </c>
      <c r="N321" s="232">
        <v>0</v>
      </c>
      <c r="O321" s="232">
        <f>ROUND(E321*N321,2)</f>
        <v>0</v>
      </c>
      <c r="P321" s="232">
        <v>1.1000000000000001E-3</v>
      </c>
      <c r="Q321" s="232">
        <f>ROUND(E321*P321,2)</f>
        <v>0.04</v>
      </c>
      <c r="R321" s="233"/>
      <c r="S321" s="233" t="s">
        <v>129</v>
      </c>
      <c r="T321" s="233" t="s">
        <v>129</v>
      </c>
      <c r="U321" s="233">
        <v>0.35749999999999998</v>
      </c>
      <c r="V321" s="233">
        <f>ROUND(E321*U321,2)</f>
        <v>14.3</v>
      </c>
      <c r="W321" s="233"/>
      <c r="X321" s="233" t="s">
        <v>130</v>
      </c>
      <c r="Y321" s="233" t="s">
        <v>131</v>
      </c>
      <c r="Z321" s="212"/>
      <c r="AA321" s="212"/>
      <c r="AB321" s="212"/>
      <c r="AC321" s="212"/>
      <c r="AD321" s="212"/>
      <c r="AE321" s="212"/>
      <c r="AF321" s="212"/>
      <c r="AG321" s="212" t="s">
        <v>132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3">
      <c r="A322" s="257">
        <v>73</v>
      </c>
      <c r="B322" s="258" t="s">
        <v>425</v>
      </c>
      <c r="C322" s="270" t="s">
        <v>426</v>
      </c>
      <c r="D322" s="259" t="s">
        <v>341</v>
      </c>
      <c r="E322" s="260">
        <v>6</v>
      </c>
      <c r="F322" s="261"/>
      <c r="G322" s="262">
        <f>ROUND(E322*F322,2)</f>
        <v>0</v>
      </c>
      <c r="H322" s="234"/>
      <c r="I322" s="233">
        <f>ROUND(E322*H322,2)</f>
        <v>0</v>
      </c>
      <c r="J322" s="234"/>
      <c r="K322" s="233">
        <f>ROUND(E322*J322,2)</f>
        <v>0</v>
      </c>
      <c r="L322" s="233">
        <v>21</v>
      </c>
      <c r="M322" s="233">
        <f>G322*(1+L322/100)</f>
        <v>0</v>
      </c>
      <c r="N322" s="232">
        <v>0</v>
      </c>
      <c r="O322" s="232">
        <f>ROUND(E322*N322,2)</f>
        <v>0</v>
      </c>
      <c r="P322" s="232">
        <v>2E-3</v>
      </c>
      <c r="Q322" s="232">
        <f>ROUND(E322*P322,2)</f>
        <v>0.01</v>
      </c>
      <c r="R322" s="233"/>
      <c r="S322" s="233" t="s">
        <v>129</v>
      </c>
      <c r="T322" s="233" t="s">
        <v>129</v>
      </c>
      <c r="U322" s="233">
        <v>0.48749999999999999</v>
      </c>
      <c r="V322" s="233">
        <f>ROUND(E322*U322,2)</f>
        <v>2.93</v>
      </c>
      <c r="W322" s="233"/>
      <c r="X322" s="233" t="s">
        <v>130</v>
      </c>
      <c r="Y322" s="233" t="s">
        <v>131</v>
      </c>
      <c r="Z322" s="212"/>
      <c r="AA322" s="212"/>
      <c r="AB322" s="212"/>
      <c r="AC322" s="212"/>
      <c r="AD322" s="212"/>
      <c r="AE322" s="212"/>
      <c r="AF322" s="212"/>
      <c r="AG322" s="212" t="s">
        <v>132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3">
      <c r="A323" s="251">
        <v>74</v>
      </c>
      <c r="B323" s="252" t="s">
        <v>427</v>
      </c>
      <c r="C323" s="268" t="s">
        <v>428</v>
      </c>
      <c r="D323" s="253" t="s">
        <v>341</v>
      </c>
      <c r="E323" s="254">
        <v>1</v>
      </c>
      <c r="F323" s="255"/>
      <c r="G323" s="256">
        <f>ROUND(E323*F323,2)</f>
        <v>0</v>
      </c>
      <c r="H323" s="234"/>
      <c r="I323" s="233">
        <f>ROUND(E323*H323,2)</f>
        <v>0</v>
      </c>
      <c r="J323" s="234"/>
      <c r="K323" s="233">
        <f>ROUND(E323*J323,2)</f>
        <v>0</v>
      </c>
      <c r="L323" s="233">
        <v>21</v>
      </c>
      <c r="M323" s="233">
        <f>G323*(1+L323/100)</f>
        <v>0</v>
      </c>
      <c r="N323" s="232">
        <v>0</v>
      </c>
      <c r="O323" s="232">
        <f>ROUND(E323*N323,2)</f>
        <v>0</v>
      </c>
      <c r="P323" s="232">
        <v>0</v>
      </c>
      <c r="Q323" s="232">
        <f>ROUND(E323*P323,2)</f>
        <v>0</v>
      </c>
      <c r="R323" s="233"/>
      <c r="S323" s="233" t="s">
        <v>155</v>
      </c>
      <c r="T323" s="233" t="s">
        <v>156</v>
      </c>
      <c r="U323" s="233">
        <v>0</v>
      </c>
      <c r="V323" s="233">
        <f>ROUND(E323*U323,2)</f>
        <v>0</v>
      </c>
      <c r="W323" s="233"/>
      <c r="X323" s="233" t="s">
        <v>130</v>
      </c>
      <c r="Y323" s="233" t="s">
        <v>131</v>
      </c>
      <c r="Z323" s="212"/>
      <c r="AA323" s="212"/>
      <c r="AB323" s="212"/>
      <c r="AC323" s="212"/>
      <c r="AD323" s="212"/>
      <c r="AE323" s="212"/>
      <c r="AF323" s="212"/>
      <c r="AG323" s="212" t="s">
        <v>132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3">
      <c r="A324" s="229"/>
      <c r="B324" s="230"/>
      <c r="C324" s="272" t="s">
        <v>429</v>
      </c>
      <c r="D324" s="263"/>
      <c r="E324" s="263"/>
      <c r="F324" s="263"/>
      <c r="G324" s="263"/>
      <c r="H324" s="233"/>
      <c r="I324" s="233"/>
      <c r="J324" s="233"/>
      <c r="K324" s="233"/>
      <c r="L324" s="233"/>
      <c r="M324" s="233"/>
      <c r="N324" s="232"/>
      <c r="O324" s="232"/>
      <c r="P324" s="232"/>
      <c r="Q324" s="232"/>
      <c r="R324" s="233"/>
      <c r="S324" s="233"/>
      <c r="T324" s="233"/>
      <c r="U324" s="233"/>
      <c r="V324" s="233"/>
      <c r="W324" s="233"/>
      <c r="X324" s="233"/>
      <c r="Y324" s="233"/>
      <c r="Z324" s="212"/>
      <c r="AA324" s="212"/>
      <c r="AB324" s="212"/>
      <c r="AC324" s="212"/>
      <c r="AD324" s="212"/>
      <c r="AE324" s="212"/>
      <c r="AF324" s="212"/>
      <c r="AG324" s="212" t="s">
        <v>222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2" x14ac:dyDescent="0.3">
      <c r="A325" s="229"/>
      <c r="B325" s="230"/>
      <c r="C325" s="269" t="s">
        <v>430</v>
      </c>
      <c r="D325" s="235"/>
      <c r="E325" s="236">
        <v>1</v>
      </c>
      <c r="F325" s="233"/>
      <c r="G325" s="233"/>
      <c r="H325" s="233"/>
      <c r="I325" s="233"/>
      <c r="J325" s="233"/>
      <c r="K325" s="233"/>
      <c r="L325" s="233"/>
      <c r="M325" s="233"/>
      <c r="N325" s="232"/>
      <c r="O325" s="232"/>
      <c r="P325" s="232"/>
      <c r="Q325" s="232"/>
      <c r="R325" s="233"/>
      <c r="S325" s="233"/>
      <c r="T325" s="233"/>
      <c r="U325" s="233"/>
      <c r="V325" s="233"/>
      <c r="W325" s="233"/>
      <c r="X325" s="233"/>
      <c r="Y325" s="233"/>
      <c r="Z325" s="212"/>
      <c r="AA325" s="212"/>
      <c r="AB325" s="212"/>
      <c r="AC325" s="212"/>
      <c r="AD325" s="212"/>
      <c r="AE325" s="212"/>
      <c r="AF325" s="212"/>
      <c r="AG325" s="212" t="s">
        <v>134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3">
      <c r="A326" s="251">
        <v>75</v>
      </c>
      <c r="B326" s="252" t="s">
        <v>431</v>
      </c>
      <c r="C326" s="268" t="s">
        <v>432</v>
      </c>
      <c r="D326" s="253" t="s">
        <v>341</v>
      </c>
      <c r="E326" s="254">
        <v>1</v>
      </c>
      <c r="F326" s="255"/>
      <c r="G326" s="256">
        <f>ROUND(E326*F326,2)</f>
        <v>0</v>
      </c>
      <c r="H326" s="234"/>
      <c r="I326" s="233">
        <f>ROUND(E326*H326,2)</f>
        <v>0</v>
      </c>
      <c r="J326" s="234"/>
      <c r="K326" s="233">
        <f>ROUND(E326*J326,2)</f>
        <v>0</v>
      </c>
      <c r="L326" s="233">
        <v>21</v>
      </c>
      <c r="M326" s="233">
        <f>G326*(1+L326/100)</f>
        <v>0</v>
      </c>
      <c r="N326" s="232">
        <v>0</v>
      </c>
      <c r="O326" s="232">
        <f>ROUND(E326*N326,2)</f>
        <v>0</v>
      </c>
      <c r="P326" s="232">
        <v>0</v>
      </c>
      <c r="Q326" s="232">
        <f>ROUND(E326*P326,2)</f>
        <v>0</v>
      </c>
      <c r="R326" s="233"/>
      <c r="S326" s="233" t="s">
        <v>155</v>
      </c>
      <c r="T326" s="233" t="s">
        <v>156</v>
      </c>
      <c r="U326" s="233">
        <v>0</v>
      </c>
      <c r="V326" s="233">
        <f>ROUND(E326*U326,2)</f>
        <v>0</v>
      </c>
      <c r="W326" s="233"/>
      <c r="X326" s="233" t="s">
        <v>130</v>
      </c>
      <c r="Y326" s="233" t="s">
        <v>131</v>
      </c>
      <c r="Z326" s="212"/>
      <c r="AA326" s="212"/>
      <c r="AB326" s="212"/>
      <c r="AC326" s="212"/>
      <c r="AD326" s="212"/>
      <c r="AE326" s="212"/>
      <c r="AF326" s="212"/>
      <c r="AG326" s="212" t="s">
        <v>132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2" x14ac:dyDescent="0.3">
      <c r="A327" s="229"/>
      <c r="B327" s="230"/>
      <c r="C327" s="272" t="s">
        <v>429</v>
      </c>
      <c r="D327" s="263"/>
      <c r="E327" s="263"/>
      <c r="F327" s="263"/>
      <c r="G327" s="263"/>
      <c r="H327" s="233"/>
      <c r="I327" s="233"/>
      <c r="J327" s="233"/>
      <c r="K327" s="233"/>
      <c r="L327" s="233"/>
      <c r="M327" s="233"/>
      <c r="N327" s="232"/>
      <c r="O327" s="232"/>
      <c r="P327" s="232"/>
      <c r="Q327" s="232"/>
      <c r="R327" s="233"/>
      <c r="S327" s="233"/>
      <c r="T327" s="233"/>
      <c r="U327" s="233"/>
      <c r="V327" s="233"/>
      <c r="W327" s="233"/>
      <c r="X327" s="233"/>
      <c r="Y327" s="233"/>
      <c r="Z327" s="212"/>
      <c r="AA327" s="212"/>
      <c r="AB327" s="212"/>
      <c r="AC327" s="212"/>
      <c r="AD327" s="212"/>
      <c r="AE327" s="212"/>
      <c r="AF327" s="212"/>
      <c r="AG327" s="212" t="s">
        <v>222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2" x14ac:dyDescent="0.3">
      <c r="A328" s="229"/>
      <c r="B328" s="230"/>
      <c r="C328" s="269" t="s">
        <v>430</v>
      </c>
      <c r="D328" s="235"/>
      <c r="E328" s="236">
        <v>1</v>
      </c>
      <c r="F328" s="233"/>
      <c r="G328" s="233"/>
      <c r="H328" s="233"/>
      <c r="I328" s="233"/>
      <c r="J328" s="233"/>
      <c r="K328" s="233"/>
      <c r="L328" s="233"/>
      <c r="M328" s="233"/>
      <c r="N328" s="232"/>
      <c r="O328" s="232"/>
      <c r="P328" s="232"/>
      <c r="Q328" s="232"/>
      <c r="R328" s="233"/>
      <c r="S328" s="233"/>
      <c r="T328" s="233"/>
      <c r="U328" s="233"/>
      <c r="V328" s="233"/>
      <c r="W328" s="233"/>
      <c r="X328" s="233"/>
      <c r="Y328" s="233"/>
      <c r="Z328" s="212"/>
      <c r="AA328" s="212"/>
      <c r="AB328" s="212"/>
      <c r="AC328" s="212"/>
      <c r="AD328" s="212"/>
      <c r="AE328" s="212"/>
      <c r="AF328" s="212"/>
      <c r="AG328" s="212" t="s">
        <v>134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3">
      <c r="A329" s="251">
        <v>76</v>
      </c>
      <c r="B329" s="252" t="s">
        <v>433</v>
      </c>
      <c r="C329" s="268" t="s">
        <v>434</v>
      </c>
      <c r="D329" s="253" t="s">
        <v>341</v>
      </c>
      <c r="E329" s="254">
        <v>3</v>
      </c>
      <c r="F329" s="255"/>
      <c r="G329" s="256">
        <f>ROUND(E329*F329,2)</f>
        <v>0</v>
      </c>
      <c r="H329" s="234"/>
      <c r="I329" s="233">
        <f>ROUND(E329*H329,2)</f>
        <v>0</v>
      </c>
      <c r="J329" s="234"/>
      <c r="K329" s="233">
        <f>ROUND(E329*J329,2)</f>
        <v>0</v>
      </c>
      <c r="L329" s="233">
        <v>21</v>
      </c>
      <c r="M329" s="233">
        <f>G329*(1+L329/100)</f>
        <v>0</v>
      </c>
      <c r="N329" s="232">
        <v>0</v>
      </c>
      <c r="O329" s="232">
        <f>ROUND(E329*N329,2)</f>
        <v>0</v>
      </c>
      <c r="P329" s="232">
        <v>0</v>
      </c>
      <c r="Q329" s="232">
        <f>ROUND(E329*P329,2)</f>
        <v>0</v>
      </c>
      <c r="R329" s="233"/>
      <c r="S329" s="233" t="s">
        <v>155</v>
      </c>
      <c r="T329" s="233" t="s">
        <v>156</v>
      </c>
      <c r="U329" s="233">
        <v>0</v>
      </c>
      <c r="V329" s="233">
        <f>ROUND(E329*U329,2)</f>
        <v>0</v>
      </c>
      <c r="W329" s="233"/>
      <c r="X329" s="233" t="s">
        <v>130</v>
      </c>
      <c r="Y329" s="233" t="s">
        <v>131</v>
      </c>
      <c r="Z329" s="212"/>
      <c r="AA329" s="212"/>
      <c r="AB329" s="212"/>
      <c r="AC329" s="212"/>
      <c r="AD329" s="212"/>
      <c r="AE329" s="212"/>
      <c r="AF329" s="212"/>
      <c r="AG329" s="212" t="s">
        <v>132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2" x14ac:dyDescent="0.3">
      <c r="A330" s="229"/>
      <c r="B330" s="230"/>
      <c r="C330" s="272" t="s">
        <v>429</v>
      </c>
      <c r="D330" s="263"/>
      <c r="E330" s="263"/>
      <c r="F330" s="263"/>
      <c r="G330" s="263"/>
      <c r="H330" s="233"/>
      <c r="I330" s="233"/>
      <c r="J330" s="233"/>
      <c r="K330" s="233"/>
      <c r="L330" s="233"/>
      <c r="M330" s="233"/>
      <c r="N330" s="232"/>
      <c r="O330" s="232"/>
      <c r="P330" s="232"/>
      <c r="Q330" s="232"/>
      <c r="R330" s="233"/>
      <c r="S330" s="233"/>
      <c r="T330" s="233"/>
      <c r="U330" s="233"/>
      <c r="V330" s="233"/>
      <c r="W330" s="233"/>
      <c r="X330" s="233"/>
      <c r="Y330" s="233"/>
      <c r="Z330" s="212"/>
      <c r="AA330" s="212"/>
      <c r="AB330" s="212"/>
      <c r="AC330" s="212"/>
      <c r="AD330" s="212"/>
      <c r="AE330" s="212"/>
      <c r="AF330" s="212"/>
      <c r="AG330" s="212" t="s">
        <v>222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2" x14ac:dyDescent="0.3">
      <c r="A331" s="229"/>
      <c r="B331" s="230"/>
      <c r="C331" s="269" t="s">
        <v>435</v>
      </c>
      <c r="D331" s="235"/>
      <c r="E331" s="236">
        <v>3</v>
      </c>
      <c r="F331" s="233"/>
      <c r="G331" s="233"/>
      <c r="H331" s="233"/>
      <c r="I331" s="233"/>
      <c r="J331" s="233"/>
      <c r="K331" s="233"/>
      <c r="L331" s="233"/>
      <c r="M331" s="233"/>
      <c r="N331" s="232"/>
      <c r="O331" s="232"/>
      <c r="P331" s="232"/>
      <c r="Q331" s="232"/>
      <c r="R331" s="233"/>
      <c r="S331" s="233"/>
      <c r="T331" s="233"/>
      <c r="U331" s="233"/>
      <c r="V331" s="233"/>
      <c r="W331" s="233"/>
      <c r="X331" s="233"/>
      <c r="Y331" s="233"/>
      <c r="Z331" s="212"/>
      <c r="AA331" s="212"/>
      <c r="AB331" s="212"/>
      <c r="AC331" s="212"/>
      <c r="AD331" s="212"/>
      <c r="AE331" s="212"/>
      <c r="AF331" s="212"/>
      <c r="AG331" s="212" t="s">
        <v>134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3">
      <c r="A332" s="251">
        <v>77</v>
      </c>
      <c r="B332" s="252" t="s">
        <v>436</v>
      </c>
      <c r="C332" s="268" t="s">
        <v>437</v>
      </c>
      <c r="D332" s="253" t="s">
        <v>341</v>
      </c>
      <c r="E332" s="254">
        <v>1</v>
      </c>
      <c r="F332" s="255"/>
      <c r="G332" s="256">
        <f>ROUND(E332*F332,2)</f>
        <v>0</v>
      </c>
      <c r="H332" s="234"/>
      <c r="I332" s="233">
        <f>ROUND(E332*H332,2)</f>
        <v>0</v>
      </c>
      <c r="J332" s="234"/>
      <c r="K332" s="233">
        <f>ROUND(E332*J332,2)</f>
        <v>0</v>
      </c>
      <c r="L332" s="233">
        <v>21</v>
      </c>
      <c r="M332" s="233">
        <f>G332*(1+L332/100)</f>
        <v>0</v>
      </c>
      <c r="N332" s="232">
        <v>0</v>
      </c>
      <c r="O332" s="232">
        <f>ROUND(E332*N332,2)</f>
        <v>0</v>
      </c>
      <c r="P332" s="232">
        <v>0</v>
      </c>
      <c r="Q332" s="232">
        <f>ROUND(E332*P332,2)</f>
        <v>0</v>
      </c>
      <c r="R332" s="233"/>
      <c r="S332" s="233" t="s">
        <v>155</v>
      </c>
      <c r="T332" s="233" t="s">
        <v>156</v>
      </c>
      <c r="U332" s="233">
        <v>0</v>
      </c>
      <c r="V332" s="233">
        <f>ROUND(E332*U332,2)</f>
        <v>0</v>
      </c>
      <c r="W332" s="233"/>
      <c r="X332" s="233" t="s">
        <v>130</v>
      </c>
      <c r="Y332" s="233" t="s">
        <v>131</v>
      </c>
      <c r="Z332" s="212"/>
      <c r="AA332" s="212"/>
      <c r="AB332" s="212"/>
      <c r="AC332" s="212"/>
      <c r="AD332" s="212"/>
      <c r="AE332" s="212"/>
      <c r="AF332" s="212"/>
      <c r="AG332" s="212" t="s">
        <v>132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2" x14ac:dyDescent="0.3">
      <c r="A333" s="229"/>
      <c r="B333" s="230"/>
      <c r="C333" s="272" t="s">
        <v>429</v>
      </c>
      <c r="D333" s="263"/>
      <c r="E333" s="263"/>
      <c r="F333" s="263"/>
      <c r="G333" s="263"/>
      <c r="H333" s="233"/>
      <c r="I333" s="233"/>
      <c r="J333" s="233"/>
      <c r="K333" s="233"/>
      <c r="L333" s="233"/>
      <c r="M333" s="233"/>
      <c r="N333" s="232"/>
      <c r="O333" s="232"/>
      <c r="P333" s="232"/>
      <c r="Q333" s="232"/>
      <c r="R333" s="233"/>
      <c r="S333" s="233"/>
      <c r="T333" s="233"/>
      <c r="U333" s="233"/>
      <c r="V333" s="233"/>
      <c r="W333" s="233"/>
      <c r="X333" s="233"/>
      <c r="Y333" s="233"/>
      <c r="Z333" s="212"/>
      <c r="AA333" s="212"/>
      <c r="AB333" s="212"/>
      <c r="AC333" s="212"/>
      <c r="AD333" s="212"/>
      <c r="AE333" s="212"/>
      <c r="AF333" s="212"/>
      <c r="AG333" s="212" t="s">
        <v>222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2" x14ac:dyDescent="0.3">
      <c r="A334" s="229"/>
      <c r="B334" s="230"/>
      <c r="C334" s="269" t="s">
        <v>430</v>
      </c>
      <c r="D334" s="235"/>
      <c r="E334" s="236">
        <v>1</v>
      </c>
      <c r="F334" s="233"/>
      <c r="G334" s="233"/>
      <c r="H334" s="233"/>
      <c r="I334" s="233"/>
      <c r="J334" s="233"/>
      <c r="K334" s="233"/>
      <c r="L334" s="233"/>
      <c r="M334" s="233"/>
      <c r="N334" s="232"/>
      <c r="O334" s="232"/>
      <c r="P334" s="232"/>
      <c r="Q334" s="232"/>
      <c r="R334" s="233"/>
      <c r="S334" s="233"/>
      <c r="T334" s="233"/>
      <c r="U334" s="233"/>
      <c r="V334" s="233"/>
      <c r="W334" s="233"/>
      <c r="X334" s="233"/>
      <c r="Y334" s="233"/>
      <c r="Z334" s="212"/>
      <c r="AA334" s="212"/>
      <c r="AB334" s="212"/>
      <c r="AC334" s="212"/>
      <c r="AD334" s="212"/>
      <c r="AE334" s="212"/>
      <c r="AF334" s="212"/>
      <c r="AG334" s="212" t="s">
        <v>134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3">
      <c r="A335" s="251">
        <v>78</v>
      </c>
      <c r="B335" s="252" t="s">
        <v>438</v>
      </c>
      <c r="C335" s="268" t="s">
        <v>439</v>
      </c>
      <c r="D335" s="253" t="s">
        <v>341</v>
      </c>
      <c r="E335" s="254">
        <v>1</v>
      </c>
      <c r="F335" s="255"/>
      <c r="G335" s="256">
        <f>ROUND(E335*F335,2)</f>
        <v>0</v>
      </c>
      <c r="H335" s="234"/>
      <c r="I335" s="233">
        <f>ROUND(E335*H335,2)</f>
        <v>0</v>
      </c>
      <c r="J335" s="234"/>
      <c r="K335" s="233">
        <f>ROUND(E335*J335,2)</f>
        <v>0</v>
      </c>
      <c r="L335" s="233">
        <v>21</v>
      </c>
      <c r="M335" s="233">
        <f>G335*(1+L335/100)</f>
        <v>0</v>
      </c>
      <c r="N335" s="232">
        <v>0</v>
      </c>
      <c r="O335" s="232">
        <f>ROUND(E335*N335,2)</f>
        <v>0</v>
      </c>
      <c r="P335" s="232">
        <v>0</v>
      </c>
      <c r="Q335" s="232">
        <f>ROUND(E335*P335,2)</f>
        <v>0</v>
      </c>
      <c r="R335" s="233"/>
      <c r="S335" s="233" t="s">
        <v>155</v>
      </c>
      <c r="T335" s="233" t="s">
        <v>156</v>
      </c>
      <c r="U335" s="233">
        <v>0</v>
      </c>
      <c r="V335" s="233">
        <f>ROUND(E335*U335,2)</f>
        <v>0</v>
      </c>
      <c r="W335" s="233"/>
      <c r="X335" s="233" t="s">
        <v>130</v>
      </c>
      <c r="Y335" s="233" t="s">
        <v>131</v>
      </c>
      <c r="Z335" s="212"/>
      <c r="AA335" s="212"/>
      <c r="AB335" s="212"/>
      <c r="AC335" s="212"/>
      <c r="AD335" s="212"/>
      <c r="AE335" s="212"/>
      <c r="AF335" s="212"/>
      <c r="AG335" s="212" t="s">
        <v>132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2" x14ac:dyDescent="0.3">
      <c r="A336" s="229"/>
      <c r="B336" s="230"/>
      <c r="C336" s="272" t="s">
        <v>429</v>
      </c>
      <c r="D336" s="263"/>
      <c r="E336" s="263"/>
      <c r="F336" s="263"/>
      <c r="G336" s="263"/>
      <c r="H336" s="233"/>
      <c r="I336" s="233"/>
      <c r="J336" s="233"/>
      <c r="K336" s="233"/>
      <c r="L336" s="233"/>
      <c r="M336" s="233"/>
      <c r="N336" s="232"/>
      <c r="O336" s="232"/>
      <c r="P336" s="232"/>
      <c r="Q336" s="232"/>
      <c r="R336" s="233"/>
      <c r="S336" s="233"/>
      <c r="T336" s="233"/>
      <c r="U336" s="233"/>
      <c r="V336" s="233"/>
      <c r="W336" s="233"/>
      <c r="X336" s="233"/>
      <c r="Y336" s="233"/>
      <c r="Z336" s="212"/>
      <c r="AA336" s="212"/>
      <c r="AB336" s="212"/>
      <c r="AC336" s="212"/>
      <c r="AD336" s="212"/>
      <c r="AE336" s="212"/>
      <c r="AF336" s="212"/>
      <c r="AG336" s="212" t="s">
        <v>222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2" x14ac:dyDescent="0.3">
      <c r="A337" s="229"/>
      <c r="B337" s="230"/>
      <c r="C337" s="269" t="s">
        <v>440</v>
      </c>
      <c r="D337" s="235"/>
      <c r="E337" s="236">
        <v>1</v>
      </c>
      <c r="F337" s="233"/>
      <c r="G337" s="233"/>
      <c r="H337" s="233"/>
      <c r="I337" s="233"/>
      <c r="J337" s="233"/>
      <c r="K337" s="233"/>
      <c r="L337" s="233"/>
      <c r="M337" s="233"/>
      <c r="N337" s="232"/>
      <c r="O337" s="232"/>
      <c r="P337" s="232"/>
      <c r="Q337" s="232"/>
      <c r="R337" s="233"/>
      <c r="S337" s="233"/>
      <c r="T337" s="233"/>
      <c r="U337" s="233"/>
      <c r="V337" s="233"/>
      <c r="W337" s="233"/>
      <c r="X337" s="233"/>
      <c r="Y337" s="233"/>
      <c r="Z337" s="212"/>
      <c r="AA337" s="212"/>
      <c r="AB337" s="212"/>
      <c r="AC337" s="212"/>
      <c r="AD337" s="212"/>
      <c r="AE337" s="212"/>
      <c r="AF337" s="212"/>
      <c r="AG337" s="212" t="s">
        <v>134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3">
      <c r="A338" s="251">
        <v>79</v>
      </c>
      <c r="B338" s="252" t="s">
        <v>441</v>
      </c>
      <c r="C338" s="268" t="s">
        <v>442</v>
      </c>
      <c r="D338" s="253" t="s">
        <v>341</v>
      </c>
      <c r="E338" s="254">
        <v>40</v>
      </c>
      <c r="F338" s="255"/>
      <c r="G338" s="256">
        <f>ROUND(E338*F338,2)</f>
        <v>0</v>
      </c>
      <c r="H338" s="234"/>
      <c r="I338" s="233">
        <f>ROUND(E338*H338,2)</f>
        <v>0</v>
      </c>
      <c r="J338" s="234"/>
      <c r="K338" s="233">
        <f>ROUND(E338*J338,2)</f>
        <v>0</v>
      </c>
      <c r="L338" s="233">
        <v>21</v>
      </c>
      <c r="M338" s="233">
        <f>G338*(1+L338/100)</f>
        <v>0</v>
      </c>
      <c r="N338" s="232">
        <v>0</v>
      </c>
      <c r="O338" s="232">
        <f>ROUND(E338*N338,2)</f>
        <v>0</v>
      </c>
      <c r="P338" s="232">
        <v>0</v>
      </c>
      <c r="Q338" s="232">
        <f>ROUND(E338*P338,2)</f>
        <v>0</v>
      </c>
      <c r="R338" s="233"/>
      <c r="S338" s="233" t="s">
        <v>155</v>
      </c>
      <c r="T338" s="233" t="s">
        <v>156</v>
      </c>
      <c r="U338" s="233">
        <v>0</v>
      </c>
      <c r="V338" s="233">
        <f>ROUND(E338*U338,2)</f>
        <v>0</v>
      </c>
      <c r="W338" s="233"/>
      <c r="X338" s="233" t="s">
        <v>130</v>
      </c>
      <c r="Y338" s="233" t="s">
        <v>131</v>
      </c>
      <c r="Z338" s="212"/>
      <c r="AA338" s="212"/>
      <c r="AB338" s="212"/>
      <c r="AC338" s="212"/>
      <c r="AD338" s="212"/>
      <c r="AE338" s="212"/>
      <c r="AF338" s="212"/>
      <c r="AG338" s="212" t="s">
        <v>132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3">
      <c r="A339" s="229">
        <v>80</v>
      </c>
      <c r="B339" s="230" t="s">
        <v>443</v>
      </c>
      <c r="C339" s="275" t="s">
        <v>444</v>
      </c>
      <c r="D339" s="231" t="s">
        <v>0</v>
      </c>
      <c r="E339" s="266"/>
      <c r="F339" s="234"/>
      <c r="G339" s="233">
        <f>ROUND(E339*F339,2)</f>
        <v>0</v>
      </c>
      <c r="H339" s="234"/>
      <c r="I339" s="233">
        <f>ROUND(E339*H339,2)</f>
        <v>0</v>
      </c>
      <c r="J339" s="234"/>
      <c r="K339" s="233">
        <f>ROUND(E339*J339,2)</f>
        <v>0</v>
      </c>
      <c r="L339" s="233">
        <v>21</v>
      </c>
      <c r="M339" s="233">
        <f>G339*(1+L339/100)</f>
        <v>0</v>
      </c>
      <c r="N339" s="232">
        <v>0</v>
      </c>
      <c r="O339" s="232">
        <f>ROUND(E339*N339,2)</f>
        <v>0</v>
      </c>
      <c r="P339" s="232">
        <v>0</v>
      </c>
      <c r="Q339" s="232">
        <f>ROUND(E339*P339,2)</f>
        <v>0</v>
      </c>
      <c r="R339" s="233"/>
      <c r="S339" s="233" t="s">
        <v>129</v>
      </c>
      <c r="T339" s="233" t="s">
        <v>129</v>
      </c>
      <c r="U339" s="233">
        <v>0</v>
      </c>
      <c r="V339" s="233">
        <f>ROUND(E339*U339,2)</f>
        <v>0</v>
      </c>
      <c r="W339" s="233"/>
      <c r="X339" s="233" t="s">
        <v>375</v>
      </c>
      <c r="Y339" s="233" t="s">
        <v>131</v>
      </c>
      <c r="Z339" s="212"/>
      <c r="AA339" s="212"/>
      <c r="AB339" s="212"/>
      <c r="AC339" s="212"/>
      <c r="AD339" s="212"/>
      <c r="AE339" s="212"/>
      <c r="AF339" s="212"/>
      <c r="AG339" s="212" t="s">
        <v>376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x14ac:dyDescent="0.3">
      <c r="A340" s="244" t="s">
        <v>124</v>
      </c>
      <c r="B340" s="245" t="s">
        <v>81</v>
      </c>
      <c r="C340" s="267" t="s">
        <v>82</v>
      </c>
      <c r="D340" s="246"/>
      <c r="E340" s="247"/>
      <c r="F340" s="248"/>
      <c r="G340" s="249">
        <f>SUMIF(AG341:AG379,"&lt;&gt;NOR",G341:G379)</f>
        <v>0</v>
      </c>
      <c r="H340" s="243"/>
      <c r="I340" s="243">
        <f>SUM(I341:I379)</f>
        <v>0</v>
      </c>
      <c r="J340" s="243"/>
      <c r="K340" s="243">
        <f>SUM(K341:K379)</f>
        <v>0</v>
      </c>
      <c r="L340" s="243"/>
      <c r="M340" s="243">
        <f>SUM(M341:M379)</f>
        <v>0</v>
      </c>
      <c r="N340" s="242"/>
      <c r="O340" s="242">
        <f>SUM(O341:O379)</f>
        <v>0.83000000000000007</v>
      </c>
      <c r="P340" s="242"/>
      <c r="Q340" s="242">
        <f>SUM(Q341:Q379)</f>
        <v>0.64000000000000012</v>
      </c>
      <c r="R340" s="243"/>
      <c r="S340" s="243"/>
      <c r="T340" s="243"/>
      <c r="U340" s="243"/>
      <c r="V340" s="243">
        <f>SUM(V341:V379)</f>
        <v>198.14999999999998</v>
      </c>
      <c r="W340" s="243"/>
      <c r="X340" s="243"/>
      <c r="Y340" s="243"/>
      <c r="AG340" t="s">
        <v>125</v>
      </c>
    </row>
    <row r="341" spans="1:60" ht="20.6" outlineLevel="1" x14ac:dyDescent="0.3">
      <c r="A341" s="251">
        <v>81</v>
      </c>
      <c r="B341" s="252" t="s">
        <v>445</v>
      </c>
      <c r="C341" s="268" t="s">
        <v>446</v>
      </c>
      <c r="D341" s="253" t="s">
        <v>311</v>
      </c>
      <c r="E341" s="254">
        <v>13.4</v>
      </c>
      <c r="F341" s="255"/>
      <c r="G341" s="256">
        <f>ROUND(E341*F341,2)</f>
        <v>0</v>
      </c>
      <c r="H341" s="234"/>
      <c r="I341" s="233">
        <f>ROUND(E341*H341,2)</f>
        <v>0</v>
      </c>
      <c r="J341" s="234"/>
      <c r="K341" s="233">
        <f>ROUND(E341*J341,2)</f>
        <v>0</v>
      </c>
      <c r="L341" s="233">
        <v>21</v>
      </c>
      <c r="M341" s="233">
        <f>G341*(1+L341/100)</f>
        <v>0</v>
      </c>
      <c r="N341" s="232">
        <v>2.1700000000000001E-3</v>
      </c>
      <c r="O341" s="232">
        <f>ROUND(E341*N341,2)</f>
        <v>0.03</v>
      </c>
      <c r="P341" s="232">
        <v>0</v>
      </c>
      <c r="Q341" s="232">
        <f>ROUND(E341*P341,2)</f>
        <v>0</v>
      </c>
      <c r="R341" s="233"/>
      <c r="S341" s="233" t="s">
        <v>129</v>
      </c>
      <c r="T341" s="233" t="s">
        <v>129</v>
      </c>
      <c r="U341" s="233">
        <v>0.35</v>
      </c>
      <c r="V341" s="233">
        <f>ROUND(E341*U341,2)</f>
        <v>4.6900000000000004</v>
      </c>
      <c r="W341" s="233"/>
      <c r="X341" s="233" t="s">
        <v>130</v>
      </c>
      <c r="Y341" s="233" t="s">
        <v>131</v>
      </c>
      <c r="Z341" s="212"/>
      <c r="AA341" s="212"/>
      <c r="AB341" s="212"/>
      <c r="AC341" s="212"/>
      <c r="AD341" s="212"/>
      <c r="AE341" s="212"/>
      <c r="AF341" s="212"/>
      <c r="AG341" s="212" t="s">
        <v>132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2" x14ac:dyDescent="0.3">
      <c r="A342" s="229"/>
      <c r="B342" s="230"/>
      <c r="C342" s="272" t="s">
        <v>447</v>
      </c>
      <c r="D342" s="263"/>
      <c r="E342" s="263"/>
      <c r="F342" s="263"/>
      <c r="G342" s="263"/>
      <c r="H342" s="233"/>
      <c r="I342" s="233"/>
      <c r="J342" s="233"/>
      <c r="K342" s="233"/>
      <c r="L342" s="233"/>
      <c r="M342" s="233"/>
      <c r="N342" s="232"/>
      <c r="O342" s="232"/>
      <c r="P342" s="232"/>
      <c r="Q342" s="232"/>
      <c r="R342" s="233"/>
      <c r="S342" s="233"/>
      <c r="T342" s="233"/>
      <c r="U342" s="233"/>
      <c r="V342" s="233"/>
      <c r="W342" s="233"/>
      <c r="X342" s="233"/>
      <c r="Y342" s="233"/>
      <c r="Z342" s="212"/>
      <c r="AA342" s="212"/>
      <c r="AB342" s="212"/>
      <c r="AC342" s="212"/>
      <c r="AD342" s="212"/>
      <c r="AE342" s="212"/>
      <c r="AF342" s="212"/>
      <c r="AG342" s="212" t="s">
        <v>222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2" x14ac:dyDescent="0.3">
      <c r="A343" s="229"/>
      <c r="B343" s="230"/>
      <c r="C343" s="269" t="s">
        <v>448</v>
      </c>
      <c r="D343" s="235"/>
      <c r="E343" s="236">
        <v>13.4</v>
      </c>
      <c r="F343" s="233"/>
      <c r="G343" s="233"/>
      <c r="H343" s="233"/>
      <c r="I343" s="233"/>
      <c r="J343" s="233"/>
      <c r="K343" s="233"/>
      <c r="L343" s="233"/>
      <c r="M343" s="233"/>
      <c r="N343" s="232"/>
      <c r="O343" s="232"/>
      <c r="P343" s="232"/>
      <c r="Q343" s="232"/>
      <c r="R343" s="233"/>
      <c r="S343" s="233"/>
      <c r="T343" s="233"/>
      <c r="U343" s="233"/>
      <c r="V343" s="233"/>
      <c r="W343" s="233"/>
      <c r="X343" s="233"/>
      <c r="Y343" s="233"/>
      <c r="Z343" s="212"/>
      <c r="AA343" s="212"/>
      <c r="AB343" s="212"/>
      <c r="AC343" s="212"/>
      <c r="AD343" s="212"/>
      <c r="AE343" s="212"/>
      <c r="AF343" s="212"/>
      <c r="AG343" s="212" t="s">
        <v>134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ht="20.6" outlineLevel="1" x14ac:dyDescent="0.3">
      <c r="A344" s="251">
        <v>82</v>
      </c>
      <c r="B344" s="252" t="s">
        <v>449</v>
      </c>
      <c r="C344" s="268" t="s">
        <v>450</v>
      </c>
      <c r="D344" s="253" t="s">
        <v>311</v>
      </c>
      <c r="E344" s="254">
        <v>12.94</v>
      </c>
      <c r="F344" s="255"/>
      <c r="G344" s="256">
        <f>ROUND(E344*F344,2)</f>
        <v>0</v>
      </c>
      <c r="H344" s="234"/>
      <c r="I344" s="233">
        <f>ROUND(E344*H344,2)</f>
        <v>0</v>
      </c>
      <c r="J344" s="234"/>
      <c r="K344" s="233">
        <f>ROUND(E344*J344,2)</f>
        <v>0</v>
      </c>
      <c r="L344" s="233">
        <v>21</v>
      </c>
      <c r="M344" s="233">
        <f>G344*(1+L344/100)</f>
        <v>0</v>
      </c>
      <c r="N344" s="232">
        <v>1.91E-3</v>
      </c>
      <c r="O344" s="232">
        <f>ROUND(E344*N344,2)</f>
        <v>0.02</v>
      </c>
      <c r="P344" s="232">
        <v>0</v>
      </c>
      <c r="Q344" s="232">
        <f>ROUND(E344*P344,2)</f>
        <v>0</v>
      </c>
      <c r="R344" s="233"/>
      <c r="S344" s="233" t="s">
        <v>129</v>
      </c>
      <c r="T344" s="233" t="s">
        <v>129</v>
      </c>
      <c r="U344" s="233">
        <v>0.25</v>
      </c>
      <c r="V344" s="233">
        <f>ROUND(E344*U344,2)</f>
        <v>3.24</v>
      </c>
      <c r="W344" s="233"/>
      <c r="X344" s="233" t="s">
        <v>130</v>
      </c>
      <c r="Y344" s="233" t="s">
        <v>131</v>
      </c>
      <c r="Z344" s="212"/>
      <c r="AA344" s="212"/>
      <c r="AB344" s="212"/>
      <c r="AC344" s="212"/>
      <c r="AD344" s="212"/>
      <c r="AE344" s="212"/>
      <c r="AF344" s="212"/>
      <c r="AG344" s="212" t="s">
        <v>132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2" x14ac:dyDescent="0.3">
      <c r="A345" s="229"/>
      <c r="B345" s="230"/>
      <c r="C345" s="272" t="s">
        <v>447</v>
      </c>
      <c r="D345" s="263"/>
      <c r="E345" s="263"/>
      <c r="F345" s="263"/>
      <c r="G345" s="263"/>
      <c r="H345" s="233"/>
      <c r="I345" s="233"/>
      <c r="J345" s="233"/>
      <c r="K345" s="233"/>
      <c r="L345" s="233"/>
      <c r="M345" s="233"/>
      <c r="N345" s="232"/>
      <c r="O345" s="232"/>
      <c r="P345" s="232"/>
      <c r="Q345" s="232"/>
      <c r="R345" s="233"/>
      <c r="S345" s="233"/>
      <c r="T345" s="233"/>
      <c r="U345" s="233"/>
      <c r="V345" s="233"/>
      <c r="W345" s="233"/>
      <c r="X345" s="233"/>
      <c r="Y345" s="233"/>
      <c r="Z345" s="212"/>
      <c r="AA345" s="212"/>
      <c r="AB345" s="212"/>
      <c r="AC345" s="212"/>
      <c r="AD345" s="212"/>
      <c r="AE345" s="212"/>
      <c r="AF345" s="212"/>
      <c r="AG345" s="212" t="s">
        <v>222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2" x14ac:dyDescent="0.3">
      <c r="A346" s="229"/>
      <c r="B346" s="230"/>
      <c r="C346" s="269" t="s">
        <v>451</v>
      </c>
      <c r="D346" s="235"/>
      <c r="E346" s="236">
        <v>12.94</v>
      </c>
      <c r="F346" s="233"/>
      <c r="G346" s="233"/>
      <c r="H346" s="233"/>
      <c r="I346" s="233"/>
      <c r="J346" s="233"/>
      <c r="K346" s="233"/>
      <c r="L346" s="233"/>
      <c r="M346" s="233"/>
      <c r="N346" s="232"/>
      <c r="O346" s="232"/>
      <c r="P346" s="232"/>
      <c r="Q346" s="232"/>
      <c r="R346" s="233"/>
      <c r="S346" s="233"/>
      <c r="T346" s="233"/>
      <c r="U346" s="233"/>
      <c r="V346" s="233"/>
      <c r="W346" s="233"/>
      <c r="X346" s="233"/>
      <c r="Y346" s="233"/>
      <c r="Z346" s="212"/>
      <c r="AA346" s="212"/>
      <c r="AB346" s="212"/>
      <c r="AC346" s="212"/>
      <c r="AD346" s="212"/>
      <c r="AE346" s="212"/>
      <c r="AF346" s="212"/>
      <c r="AG346" s="212" t="s">
        <v>134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ht="20.6" outlineLevel="1" x14ac:dyDescent="0.3">
      <c r="A347" s="251">
        <v>83</v>
      </c>
      <c r="B347" s="252" t="s">
        <v>452</v>
      </c>
      <c r="C347" s="268" t="s">
        <v>453</v>
      </c>
      <c r="D347" s="253" t="s">
        <v>311</v>
      </c>
      <c r="E347" s="254">
        <v>5</v>
      </c>
      <c r="F347" s="255"/>
      <c r="G347" s="256">
        <f>ROUND(E347*F347,2)</f>
        <v>0</v>
      </c>
      <c r="H347" s="234"/>
      <c r="I347" s="233">
        <f>ROUND(E347*H347,2)</f>
        <v>0</v>
      </c>
      <c r="J347" s="234"/>
      <c r="K347" s="233">
        <f>ROUND(E347*J347,2)</f>
        <v>0</v>
      </c>
      <c r="L347" s="233">
        <v>21</v>
      </c>
      <c r="M347" s="233">
        <f>G347*(1+L347/100)</f>
        <v>0</v>
      </c>
      <c r="N347" s="232">
        <v>2.9099999999999998E-3</v>
      </c>
      <c r="O347" s="232">
        <f>ROUND(E347*N347,2)</f>
        <v>0.01</v>
      </c>
      <c r="P347" s="232">
        <v>0</v>
      </c>
      <c r="Q347" s="232">
        <f>ROUND(E347*P347,2)</f>
        <v>0</v>
      </c>
      <c r="R347" s="233"/>
      <c r="S347" s="233" t="s">
        <v>129</v>
      </c>
      <c r="T347" s="233" t="s">
        <v>129</v>
      </c>
      <c r="U347" s="233">
        <v>0.28999999999999998</v>
      </c>
      <c r="V347" s="233">
        <f>ROUND(E347*U347,2)</f>
        <v>1.45</v>
      </c>
      <c r="W347" s="233"/>
      <c r="X347" s="233" t="s">
        <v>130</v>
      </c>
      <c r="Y347" s="233" t="s">
        <v>131</v>
      </c>
      <c r="Z347" s="212"/>
      <c r="AA347" s="212"/>
      <c r="AB347" s="212"/>
      <c r="AC347" s="212"/>
      <c r="AD347" s="212"/>
      <c r="AE347" s="212"/>
      <c r="AF347" s="212"/>
      <c r="AG347" s="212" t="s">
        <v>132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2" x14ac:dyDescent="0.3">
      <c r="A348" s="229"/>
      <c r="B348" s="230"/>
      <c r="C348" s="272" t="s">
        <v>454</v>
      </c>
      <c r="D348" s="263"/>
      <c r="E348" s="263"/>
      <c r="F348" s="263"/>
      <c r="G348" s="263"/>
      <c r="H348" s="233"/>
      <c r="I348" s="233"/>
      <c r="J348" s="233"/>
      <c r="K348" s="233"/>
      <c r="L348" s="233"/>
      <c r="M348" s="233"/>
      <c r="N348" s="232"/>
      <c r="O348" s="232"/>
      <c r="P348" s="232"/>
      <c r="Q348" s="232"/>
      <c r="R348" s="233"/>
      <c r="S348" s="233"/>
      <c r="T348" s="233"/>
      <c r="U348" s="233"/>
      <c r="V348" s="233"/>
      <c r="W348" s="233"/>
      <c r="X348" s="233"/>
      <c r="Y348" s="233"/>
      <c r="Z348" s="212"/>
      <c r="AA348" s="212"/>
      <c r="AB348" s="212"/>
      <c r="AC348" s="212"/>
      <c r="AD348" s="212"/>
      <c r="AE348" s="212"/>
      <c r="AF348" s="212"/>
      <c r="AG348" s="212" t="s">
        <v>222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2" x14ac:dyDescent="0.3">
      <c r="A349" s="229"/>
      <c r="B349" s="230"/>
      <c r="C349" s="269" t="s">
        <v>455</v>
      </c>
      <c r="D349" s="235"/>
      <c r="E349" s="236">
        <v>5</v>
      </c>
      <c r="F349" s="233"/>
      <c r="G349" s="233"/>
      <c r="H349" s="233"/>
      <c r="I349" s="233"/>
      <c r="J349" s="233"/>
      <c r="K349" s="233"/>
      <c r="L349" s="233"/>
      <c r="M349" s="233"/>
      <c r="N349" s="232"/>
      <c r="O349" s="232"/>
      <c r="P349" s="232"/>
      <c r="Q349" s="232"/>
      <c r="R349" s="233"/>
      <c r="S349" s="233"/>
      <c r="T349" s="233"/>
      <c r="U349" s="233"/>
      <c r="V349" s="233"/>
      <c r="W349" s="233"/>
      <c r="X349" s="233"/>
      <c r="Y349" s="233"/>
      <c r="Z349" s="212"/>
      <c r="AA349" s="212"/>
      <c r="AB349" s="212"/>
      <c r="AC349" s="212"/>
      <c r="AD349" s="212"/>
      <c r="AE349" s="212"/>
      <c r="AF349" s="212"/>
      <c r="AG349" s="212" t="s">
        <v>134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ht="20.6" outlineLevel="1" x14ac:dyDescent="0.3">
      <c r="A350" s="251">
        <v>84</v>
      </c>
      <c r="B350" s="252" t="s">
        <v>456</v>
      </c>
      <c r="C350" s="268" t="s">
        <v>457</v>
      </c>
      <c r="D350" s="253" t="s">
        <v>311</v>
      </c>
      <c r="E350" s="254">
        <v>13.4</v>
      </c>
      <c r="F350" s="255"/>
      <c r="G350" s="256">
        <f>ROUND(E350*F350,2)</f>
        <v>0</v>
      </c>
      <c r="H350" s="234"/>
      <c r="I350" s="233">
        <f>ROUND(E350*H350,2)</f>
        <v>0</v>
      </c>
      <c r="J350" s="234"/>
      <c r="K350" s="233">
        <f>ROUND(E350*J350,2)</f>
        <v>0</v>
      </c>
      <c r="L350" s="233">
        <v>21</v>
      </c>
      <c r="M350" s="233">
        <f>G350*(1+L350/100)</f>
        <v>0</v>
      </c>
      <c r="N350" s="232">
        <v>2.0500000000000002E-3</v>
      </c>
      <c r="O350" s="232">
        <f>ROUND(E350*N350,2)</f>
        <v>0.03</v>
      </c>
      <c r="P350" s="232">
        <v>0</v>
      </c>
      <c r="Q350" s="232">
        <f>ROUND(E350*P350,2)</f>
        <v>0</v>
      </c>
      <c r="R350" s="233"/>
      <c r="S350" s="233" t="s">
        <v>129</v>
      </c>
      <c r="T350" s="233" t="s">
        <v>129</v>
      </c>
      <c r="U350" s="233">
        <v>0.26400000000000001</v>
      </c>
      <c r="V350" s="233">
        <f>ROUND(E350*U350,2)</f>
        <v>3.54</v>
      </c>
      <c r="W350" s="233"/>
      <c r="X350" s="233" t="s">
        <v>130</v>
      </c>
      <c r="Y350" s="233" t="s">
        <v>131</v>
      </c>
      <c r="Z350" s="212"/>
      <c r="AA350" s="212"/>
      <c r="AB350" s="212"/>
      <c r="AC350" s="212"/>
      <c r="AD350" s="212"/>
      <c r="AE350" s="212"/>
      <c r="AF350" s="212"/>
      <c r="AG350" s="212" t="s">
        <v>132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2" x14ac:dyDescent="0.3">
      <c r="A351" s="229"/>
      <c r="B351" s="230"/>
      <c r="C351" s="272" t="s">
        <v>458</v>
      </c>
      <c r="D351" s="263"/>
      <c r="E351" s="263"/>
      <c r="F351" s="263"/>
      <c r="G351" s="263"/>
      <c r="H351" s="233"/>
      <c r="I351" s="233"/>
      <c r="J351" s="233"/>
      <c r="K351" s="233"/>
      <c r="L351" s="233"/>
      <c r="M351" s="233"/>
      <c r="N351" s="232"/>
      <c r="O351" s="232"/>
      <c r="P351" s="232"/>
      <c r="Q351" s="232"/>
      <c r="R351" s="233"/>
      <c r="S351" s="233"/>
      <c r="T351" s="233"/>
      <c r="U351" s="233"/>
      <c r="V351" s="233"/>
      <c r="W351" s="233"/>
      <c r="X351" s="233"/>
      <c r="Y351" s="233"/>
      <c r="Z351" s="212"/>
      <c r="AA351" s="212"/>
      <c r="AB351" s="212"/>
      <c r="AC351" s="212"/>
      <c r="AD351" s="212"/>
      <c r="AE351" s="212"/>
      <c r="AF351" s="212"/>
      <c r="AG351" s="212" t="s">
        <v>222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2" x14ac:dyDescent="0.3">
      <c r="A352" s="229"/>
      <c r="B352" s="230"/>
      <c r="C352" s="269" t="s">
        <v>459</v>
      </c>
      <c r="D352" s="235"/>
      <c r="E352" s="236">
        <v>13.4</v>
      </c>
      <c r="F352" s="233"/>
      <c r="G352" s="233"/>
      <c r="H352" s="233"/>
      <c r="I352" s="233"/>
      <c r="J352" s="233"/>
      <c r="K352" s="233"/>
      <c r="L352" s="233"/>
      <c r="M352" s="233"/>
      <c r="N352" s="232"/>
      <c r="O352" s="232"/>
      <c r="P352" s="232"/>
      <c r="Q352" s="232"/>
      <c r="R352" s="233"/>
      <c r="S352" s="233"/>
      <c r="T352" s="233"/>
      <c r="U352" s="233"/>
      <c r="V352" s="233"/>
      <c r="W352" s="233"/>
      <c r="X352" s="233"/>
      <c r="Y352" s="233"/>
      <c r="Z352" s="212"/>
      <c r="AA352" s="212"/>
      <c r="AB352" s="212"/>
      <c r="AC352" s="212"/>
      <c r="AD352" s="212"/>
      <c r="AE352" s="212"/>
      <c r="AF352" s="212"/>
      <c r="AG352" s="212" t="s">
        <v>134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ht="20.6" outlineLevel="1" x14ac:dyDescent="0.3">
      <c r="A353" s="257">
        <v>85</v>
      </c>
      <c r="B353" s="258" t="s">
        <v>460</v>
      </c>
      <c r="C353" s="270" t="s">
        <v>461</v>
      </c>
      <c r="D353" s="259" t="s">
        <v>341</v>
      </c>
      <c r="E353" s="260">
        <v>2</v>
      </c>
      <c r="F353" s="261"/>
      <c r="G353" s="262">
        <f>ROUND(E353*F353,2)</f>
        <v>0</v>
      </c>
      <c r="H353" s="234"/>
      <c r="I353" s="233">
        <f>ROUND(E353*H353,2)</f>
        <v>0</v>
      </c>
      <c r="J353" s="234"/>
      <c r="K353" s="233">
        <f>ROUND(E353*J353,2)</f>
        <v>0</v>
      </c>
      <c r="L353" s="233">
        <v>21</v>
      </c>
      <c r="M353" s="233">
        <f>G353*(1+L353/100)</f>
        <v>0</v>
      </c>
      <c r="N353" s="232">
        <v>3.4000000000000002E-4</v>
      </c>
      <c r="O353" s="232">
        <f>ROUND(E353*N353,2)</f>
        <v>0</v>
      </c>
      <c r="P353" s="232">
        <v>0</v>
      </c>
      <c r="Q353" s="232">
        <f>ROUND(E353*P353,2)</f>
        <v>0</v>
      </c>
      <c r="R353" s="233"/>
      <c r="S353" s="233" t="s">
        <v>129</v>
      </c>
      <c r="T353" s="233" t="s">
        <v>129</v>
      </c>
      <c r="U353" s="233">
        <v>0.41</v>
      </c>
      <c r="V353" s="233">
        <f>ROUND(E353*U353,2)</f>
        <v>0.82</v>
      </c>
      <c r="W353" s="233"/>
      <c r="X353" s="233" t="s">
        <v>130</v>
      </c>
      <c r="Y353" s="233" t="s">
        <v>131</v>
      </c>
      <c r="Z353" s="212"/>
      <c r="AA353" s="212"/>
      <c r="AB353" s="212"/>
      <c r="AC353" s="212"/>
      <c r="AD353" s="212"/>
      <c r="AE353" s="212"/>
      <c r="AF353" s="212"/>
      <c r="AG353" s="212" t="s">
        <v>132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ht="20.6" outlineLevel="1" x14ac:dyDescent="0.3">
      <c r="A354" s="251">
        <v>86</v>
      </c>
      <c r="B354" s="252" t="s">
        <v>462</v>
      </c>
      <c r="C354" s="268" t="s">
        <v>463</v>
      </c>
      <c r="D354" s="253" t="s">
        <v>311</v>
      </c>
      <c r="E354" s="254">
        <v>5.8</v>
      </c>
      <c r="F354" s="255"/>
      <c r="G354" s="256">
        <f>ROUND(E354*F354,2)</f>
        <v>0</v>
      </c>
      <c r="H354" s="234"/>
      <c r="I354" s="233">
        <f>ROUND(E354*H354,2)</f>
        <v>0</v>
      </c>
      <c r="J354" s="234"/>
      <c r="K354" s="233">
        <f>ROUND(E354*J354,2)</f>
        <v>0</v>
      </c>
      <c r="L354" s="233">
        <v>21</v>
      </c>
      <c r="M354" s="233">
        <f>G354*(1+L354/100)</f>
        <v>0</v>
      </c>
      <c r="N354" s="232">
        <v>1.3699999999999999E-3</v>
      </c>
      <c r="O354" s="232">
        <f>ROUND(E354*N354,2)</f>
        <v>0.01</v>
      </c>
      <c r="P354" s="232">
        <v>0</v>
      </c>
      <c r="Q354" s="232">
        <f>ROUND(E354*P354,2)</f>
        <v>0</v>
      </c>
      <c r="R354" s="233"/>
      <c r="S354" s="233" t="s">
        <v>129</v>
      </c>
      <c r="T354" s="233" t="s">
        <v>129</v>
      </c>
      <c r="U354" s="233">
        <v>0.24</v>
      </c>
      <c r="V354" s="233">
        <f>ROUND(E354*U354,2)</f>
        <v>1.39</v>
      </c>
      <c r="W354" s="233"/>
      <c r="X354" s="233" t="s">
        <v>130</v>
      </c>
      <c r="Y354" s="233" t="s">
        <v>131</v>
      </c>
      <c r="Z354" s="212"/>
      <c r="AA354" s="212"/>
      <c r="AB354" s="212"/>
      <c r="AC354" s="212"/>
      <c r="AD354" s="212"/>
      <c r="AE354" s="212"/>
      <c r="AF354" s="212"/>
      <c r="AG354" s="212" t="s">
        <v>132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2" x14ac:dyDescent="0.3">
      <c r="A355" s="229"/>
      <c r="B355" s="230"/>
      <c r="C355" s="272" t="s">
        <v>447</v>
      </c>
      <c r="D355" s="263"/>
      <c r="E355" s="263"/>
      <c r="F355" s="263"/>
      <c r="G355" s="263"/>
      <c r="H355" s="233"/>
      <c r="I355" s="233"/>
      <c r="J355" s="233"/>
      <c r="K355" s="233"/>
      <c r="L355" s="233"/>
      <c r="M355" s="233"/>
      <c r="N355" s="232"/>
      <c r="O355" s="232"/>
      <c r="P355" s="232"/>
      <c r="Q355" s="232"/>
      <c r="R355" s="233"/>
      <c r="S355" s="233"/>
      <c r="T355" s="233"/>
      <c r="U355" s="233"/>
      <c r="V355" s="233"/>
      <c r="W355" s="233"/>
      <c r="X355" s="233"/>
      <c r="Y355" s="233"/>
      <c r="Z355" s="212"/>
      <c r="AA355" s="212"/>
      <c r="AB355" s="212"/>
      <c r="AC355" s="212"/>
      <c r="AD355" s="212"/>
      <c r="AE355" s="212"/>
      <c r="AF355" s="212"/>
      <c r="AG355" s="212" t="s">
        <v>222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2" x14ac:dyDescent="0.3">
      <c r="A356" s="229"/>
      <c r="B356" s="230"/>
      <c r="C356" s="269" t="s">
        <v>464</v>
      </c>
      <c r="D356" s="235"/>
      <c r="E356" s="236">
        <v>5.8</v>
      </c>
      <c r="F356" s="233"/>
      <c r="G356" s="233"/>
      <c r="H356" s="233"/>
      <c r="I356" s="233"/>
      <c r="J356" s="233"/>
      <c r="K356" s="233"/>
      <c r="L356" s="233"/>
      <c r="M356" s="233"/>
      <c r="N356" s="232"/>
      <c r="O356" s="232"/>
      <c r="P356" s="232"/>
      <c r="Q356" s="232"/>
      <c r="R356" s="233"/>
      <c r="S356" s="233"/>
      <c r="T356" s="233"/>
      <c r="U356" s="233"/>
      <c r="V356" s="233"/>
      <c r="W356" s="233"/>
      <c r="X356" s="233"/>
      <c r="Y356" s="233"/>
      <c r="Z356" s="212"/>
      <c r="AA356" s="212"/>
      <c r="AB356" s="212"/>
      <c r="AC356" s="212"/>
      <c r="AD356" s="212"/>
      <c r="AE356" s="212"/>
      <c r="AF356" s="212"/>
      <c r="AG356" s="212" t="s">
        <v>134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ht="20.6" outlineLevel="1" x14ac:dyDescent="0.3">
      <c r="A357" s="251">
        <v>87</v>
      </c>
      <c r="B357" s="252" t="s">
        <v>465</v>
      </c>
      <c r="C357" s="268" t="s">
        <v>466</v>
      </c>
      <c r="D357" s="253" t="s">
        <v>311</v>
      </c>
      <c r="E357" s="254">
        <v>72.7</v>
      </c>
      <c r="F357" s="255"/>
      <c r="G357" s="256">
        <f>ROUND(E357*F357,2)</f>
        <v>0</v>
      </c>
      <c r="H357" s="234"/>
      <c r="I357" s="233">
        <f>ROUND(E357*H357,2)</f>
        <v>0</v>
      </c>
      <c r="J357" s="234"/>
      <c r="K357" s="233">
        <f>ROUND(E357*J357,2)</f>
        <v>0</v>
      </c>
      <c r="L357" s="233">
        <v>21</v>
      </c>
      <c r="M357" s="233">
        <f>G357*(1+L357/100)</f>
        <v>0</v>
      </c>
      <c r="N357" s="232">
        <v>4.1099999999999999E-3</v>
      </c>
      <c r="O357" s="232">
        <f>ROUND(E357*N357,2)</f>
        <v>0.3</v>
      </c>
      <c r="P357" s="232">
        <v>0</v>
      </c>
      <c r="Q357" s="232">
        <f>ROUND(E357*P357,2)</f>
        <v>0</v>
      </c>
      <c r="R357" s="233"/>
      <c r="S357" s="233" t="s">
        <v>129</v>
      </c>
      <c r="T357" s="233" t="s">
        <v>129</v>
      </c>
      <c r="U357" s="233">
        <v>0.94782999999999995</v>
      </c>
      <c r="V357" s="233">
        <f>ROUND(E357*U357,2)</f>
        <v>68.91</v>
      </c>
      <c r="W357" s="233"/>
      <c r="X357" s="233" t="s">
        <v>130</v>
      </c>
      <c r="Y357" s="233" t="s">
        <v>131</v>
      </c>
      <c r="Z357" s="212"/>
      <c r="AA357" s="212"/>
      <c r="AB357" s="212"/>
      <c r="AC357" s="212"/>
      <c r="AD357" s="212"/>
      <c r="AE357" s="212"/>
      <c r="AF357" s="212"/>
      <c r="AG357" s="212" t="s">
        <v>132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2" x14ac:dyDescent="0.3">
      <c r="A358" s="229"/>
      <c r="B358" s="230"/>
      <c r="C358" s="272" t="s">
        <v>429</v>
      </c>
      <c r="D358" s="263"/>
      <c r="E358" s="263"/>
      <c r="F358" s="263"/>
      <c r="G358" s="263"/>
      <c r="H358" s="233"/>
      <c r="I358" s="233"/>
      <c r="J358" s="233"/>
      <c r="K358" s="233"/>
      <c r="L358" s="233"/>
      <c r="M358" s="233"/>
      <c r="N358" s="232"/>
      <c r="O358" s="232"/>
      <c r="P358" s="232"/>
      <c r="Q358" s="232"/>
      <c r="R358" s="233"/>
      <c r="S358" s="233"/>
      <c r="T358" s="233"/>
      <c r="U358" s="233"/>
      <c r="V358" s="233"/>
      <c r="W358" s="233"/>
      <c r="X358" s="233"/>
      <c r="Y358" s="233"/>
      <c r="Z358" s="212"/>
      <c r="AA358" s="212"/>
      <c r="AB358" s="212"/>
      <c r="AC358" s="212"/>
      <c r="AD358" s="212"/>
      <c r="AE358" s="212"/>
      <c r="AF358" s="212"/>
      <c r="AG358" s="212" t="s">
        <v>222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2" x14ac:dyDescent="0.3">
      <c r="A359" s="229"/>
      <c r="B359" s="230"/>
      <c r="C359" s="269" t="s">
        <v>467</v>
      </c>
      <c r="D359" s="235"/>
      <c r="E359" s="236">
        <v>72.7</v>
      </c>
      <c r="F359" s="233"/>
      <c r="G359" s="233"/>
      <c r="H359" s="233"/>
      <c r="I359" s="233"/>
      <c r="J359" s="233"/>
      <c r="K359" s="233"/>
      <c r="L359" s="233"/>
      <c r="M359" s="233"/>
      <c r="N359" s="232"/>
      <c r="O359" s="232"/>
      <c r="P359" s="232"/>
      <c r="Q359" s="232"/>
      <c r="R359" s="233"/>
      <c r="S359" s="233"/>
      <c r="T359" s="233"/>
      <c r="U359" s="233"/>
      <c r="V359" s="233"/>
      <c r="W359" s="233"/>
      <c r="X359" s="233"/>
      <c r="Y359" s="233"/>
      <c r="Z359" s="212"/>
      <c r="AA359" s="212"/>
      <c r="AB359" s="212"/>
      <c r="AC359" s="212"/>
      <c r="AD359" s="212"/>
      <c r="AE359" s="212"/>
      <c r="AF359" s="212"/>
      <c r="AG359" s="212" t="s">
        <v>134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ht="20.6" outlineLevel="1" x14ac:dyDescent="0.3">
      <c r="A360" s="251">
        <v>88</v>
      </c>
      <c r="B360" s="252" t="s">
        <v>468</v>
      </c>
      <c r="C360" s="268" t="s">
        <v>469</v>
      </c>
      <c r="D360" s="253" t="s">
        <v>311</v>
      </c>
      <c r="E360" s="254">
        <v>79.099999999999994</v>
      </c>
      <c r="F360" s="255"/>
      <c r="G360" s="256">
        <f>ROUND(E360*F360,2)</f>
        <v>0</v>
      </c>
      <c r="H360" s="234"/>
      <c r="I360" s="233">
        <f>ROUND(E360*H360,2)</f>
        <v>0</v>
      </c>
      <c r="J360" s="234"/>
      <c r="K360" s="233">
        <f>ROUND(E360*J360,2)</f>
        <v>0</v>
      </c>
      <c r="L360" s="233">
        <v>21</v>
      </c>
      <c r="M360" s="233">
        <f>G360*(1+L360/100)</f>
        <v>0</v>
      </c>
      <c r="N360" s="232">
        <v>4.9500000000000004E-3</v>
      </c>
      <c r="O360" s="232">
        <f>ROUND(E360*N360,2)</f>
        <v>0.39</v>
      </c>
      <c r="P360" s="232">
        <v>0</v>
      </c>
      <c r="Q360" s="232">
        <f>ROUND(E360*P360,2)</f>
        <v>0</v>
      </c>
      <c r="R360" s="233"/>
      <c r="S360" s="233" t="s">
        <v>129</v>
      </c>
      <c r="T360" s="233" t="s">
        <v>129</v>
      </c>
      <c r="U360" s="233">
        <v>1.01</v>
      </c>
      <c r="V360" s="233">
        <f>ROUND(E360*U360,2)</f>
        <v>79.89</v>
      </c>
      <c r="W360" s="233"/>
      <c r="X360" s="233" t="s">
        <v>130</v>
      </c>
      <c r="Y360" s="233" t="s">
        <v>131</v>
      </c>
      <c r="Z360" s="212"/>
      <c r="AA360" s="212"/>
      <c r="AB360" s="212"/>
      <c r="AC360" s="212"/>
      <c r="AD360" s="212"/>
      <c r="AE360" s="212"/>
      <c r="AF360" s="212"/>
      <c r="AG360" s="212" t="s">
        <v>132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2" x14ac:dyDescent="0.3">
      <c r="A361" s="229"/>
      <c r="B361" s="230"/>
      <c r="C361" s="272" t="s">
        <v>429</v>
      </c>
      <c r="D361" s="263"/>
      <c r="E361" s="263"/>
      <c r="F361" s="263"/>
      <c r="G361" s="263"/>
      <c r="H361" s="233"/>
      <c r="I361" s="233"/>
      <c r="J361" s="233"/>
      <c r="K361" s="233"/>
      <c r="L361" s="233"/>
      <c r="M361" s="233"/>
      <c r="N361" s="232"/>
      <c r="O361" s="232"/>
      <c r="P361" s="232"/>
      <c r="Q361" s="232"/>
      <c r="R361" s="233"/>
      <c r="S361" s="233"/>
      <c r="T361" s="233"/>
      <c r="U361" s="233"/>
      <c r="V361" s="233"/>
      <c r="W361" s="233"/>
      <c r="X361" s="233"/>
      <c r="Y361" s="233"/>
      <c r="Z361" s="212"/>
      <c r="AA361" s="212"/>
      <c r="AB361" s="212"/>
      <c r="AC361" s="212"/>
      <c r="AD361" s="212"/>
      <c r="AE361" s="212"/>
      <c r="AF361" s="212"/>
      <c r="AG361" s="212" t="s">
        <v>222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2" x14ac:dyDescent="0.3">
      <c r="A362" s="229"/>
      <c r="B362" s="230"/>
      <c r="C362" s="269" t="s">
        <v>470</v>
      </c>
      <c r="D362" s="235"/>
      <c r="E362" s="236">
        <v>79.099999999999994</v>
      </c>
      <c r="F362" s="233"/>
      <c r="G362" s="233"/>
      <c r="H362" s="233"/>
      <c r="I362" s="233"/>
      <c r="J362" s="233"/>
      <c r="K362" s="233"/>
      <c r="L362" s="233"/>
      <c r="M362" s="233"/>
      <c r="N362" s="232"/>
      <c r="O362" s="232"/>
      <c r="P362" s="232"/>
      <c r="Q362" s="232"/>
      <c r="R362" s="233"/>
      <c r="S362" s="233"/>
      <c r="T362" s="233"/>
      <c r="U362" s="233"/>
      <c r="V362" s="233"/>
      <c r="W362" s="233"/>
      <c r="X362" s="233"/>
      <c r="Y362" s="233"/>
      <c r="Z362" s="212"/>
      <c r="AA362" s="212"/>
      <c r="AB362" s="212"/>
      <c r="AC362" s="212"/>
      <c r="AD362" s="212"/>
      <c r="AE362" s="212"/>
      <c r="AF362" s="212"/>
      <c r="AG362" s="212" t="s">
        <v>134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3">
      <c r="A363" s="251">
        <v>89</v>
      </c>
      <c r="B363" s="252" t="s">
        <v>471</v>
      </c>
      <c r="C363" s="268" t="s">
        <v>472</v>
      </c>
      <c r="D363" s="253" t="s">
        <v>311</v>
      </c>
      <c r="E363" s="254">
        <v>6.6</v>
      </c>
      <c r="F363" s="255"/>
      <c r="G363" s="256">
        <f>ROUND(E363*F363,2)</f>
        <v>0</v>
      </c>
      <c r="H363" s="234"/>
      <c r="I363" s="233">
        <f>ROUND(E363*H363,2)</f>
        <v>0</v>
      </c>
      <c r="J363" s="234"/>
      <c r="K363" s="233">
        <f>ROUND(E363*J363,2)</f>
        <v>0</v>
      </c>
      <c r="L363" s="233">
        <v>21</v>
      </c>
      <c r="M363" s="233">
        <f>G363*(1+L363/100)</f>
        <v>0</v>
      </c>
      <c r="N363" s="232">
        <v>0</v>
      </c>
      <c r="O363" s="232">
        <f>ROUND(E363*N363,2)</f>
        <v>0</v>
      </c>
      <c r="P363" s="232">
        <v>7.4200000000000004E-3</v>
      </c>
      <c r="Q363" s="232">
        <f>ROUND(E363*P363,2)</f>
        <v>0.05</v>
      </c>
      <c r="R363" s="233"/>
      <c r="S363" s="233" t="s">
        <v>129</v>
      </c>
      <c r="T363" s="233" t="s">
        <v>129</v>
      </c>
      <c r="U363" s="233">
        <v>0.115</v>
      </c>
      <c r="V363" s="233">
        <f>ROUND(E363*U363,2)</f>
        <v>0.76</v>
      </c>
      <c r="W363" s="233"/>
      <c r="X363" s="233" t="s">
        <v>130</v>
      </c>
      <c r="Y363" s="233" t="s">
        <v>131</v>
      </c>
      <c r="Z363" s="212"/>
      <c r="AA363" s="212"/>
      <c r="AB363" s="212"/>
      <c r="AC363" s="212"/>
      <c r="AD363" s="212"/>
      <c r="AE363" s="212"/>
      <c r="AF363" s="212"/>
      <c r="AG363" s="212" t="s">
        <v>132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2" x14ac:dyDescent="0.3">
      <c r="A364" s="229"/>
      <c r="B364" s="230"/>
      <c r="C364" s="269" t="s">
        <v>473</v>
      </c>
      <c r="D364" s="235"/>
      <c r="E364" s="236">
        <v>6.6</v>
      </c>
      <c r="F364" s="233"/>
      <c r="G364" s="233"/>
      <c r="H364" s="233"/>
      <c r="I364" s="233"/>
      <c r="J364" s="233"/>
      <c r="K364" s="233"/>
      <c r="L364" s="233"/>
      <c r="M364" s="233"/>
      <c r="N364" s="232"/>
      <c r="O364" s="232"/>
      <c r="P364" s="232"/>
      <c r="Q364" s="232"/>
      <c r="R364" s="233"/>
      <c r="S364" s="233"/>
      <c r="T364" s="233"/>
      <c r="U364" s="233"/>
      <c r="V364" s="233"/>
      <c r="W364" s="233"/>
      <c r="X364" s="233"/>
      <c r="Y364" s="233"/>
      <c r="Z364" s="212"/>
      <c r="AA364" s="212"/>
      <c r="AB364" s="212"/>
      <c r="AC364" s="212"/>
      <c r="AD364" s="212"/>
      <c r="AE364" s="212"/>
      <c r="AF364" s="212"/>
      <c r="AG364" s="212" t="s">
        <v>134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3">
      <c r="A365" s="257">
        <v>90</v>
      </c>
      <c r="B365" s="258" t="s">
        <v>474</v>
      </c>
      <c r="C365" s="270" t="s">
        <v>475</v>
      </c>
      <c r="D365" s="259" t="s">
        <v>311</v>
      </c>
      <c r="E365" s="260">
        <v>13.4</v>
      </c>
      <c r="F365" s="261"/>
      <c r="G365" s="262">
        <f>ROUND(E365*F365,2)</f>
        <v>0</v>
      </c>
      <c r="H365" s="234"/>
      <c r="I365" s="233">
        <f>ROUND(E365*H365,2)</f>
        <v>0</v>
      </c>
      <c r="J365" s="234"/>
      <c r="K365" s="233">
        <f>ROUND(E365*J365,2)</f>
        <v>0</v>
      </c>
      <c r="L365" s="233">
        <v>21</v>
      </c>
      <c r="M365" s="233">
        <f>G365*(1+L365/100)</f>
        <v>0</v>
      </c>
      <c r="N365" s="232">
        <v>0</v>
      </c>
      <c r="O365" s="232">
        <f>ROUND(E365*N365,2)</f>
        <v>0</v>
      </c>
      <c r="P365" s="232">
        <v>2.8600000000000001E-3</v>
      </c>
      <c r="Q365" s="232">
        <f>ROUND(E365*P365,2)</f>
        <v>0.04</v>
      </c>
      <c r="R365" s="233"/>
      <c r="S365" s="233" t="s">
        <v>129</v>
      </c>
      <c r="T365" s="233" t="s">
        <v>129</v>
      </c>
      <c r="U365" s="233">
        <v>5.7500000000000002E-2</v>
      </c>
      <c r="V365" s="233">
        <f>ROUND(E365*U365,2)</f>
        <v>0.77</v>
      </c>
      <c r="W365" s="233"/>
      <c r="X365" s="233" t="s">
        <v>130</v>
      </c>
      <c r="Y365" s="233" t="s">
        <v>131</v>
      </c>
      <c r="Z365" s="212"/>
      <c r="AA365" s="212"/>
      <c r="AB365" s="212"/>
      <c r="AC365" s="212"/>
      <c r="AD365" s="212"/>
      <c r="AE365" s="212"/>
      <c r="AF365" s="212"/>
      <c r="AG365" s="212" t="s">
        <v>132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3">
      <c r="A366" s="257">
        <v>91</v>
      </c>
      <c r="B366" s="258" t="s">
        <v>476</v>
      </c>
      <c r="C366" s="270" t="s">
        <v>477</v>
      </c>
      <c r="D366" s="259" t="s">
        <v>341</v>
      </c>
      <c r="E366" s="260">
        <v>2</v>
      </c>
      <c r="F366" s="261"/>
      <c r="G366" s="262">
        <f>ROUND(E366*F366,2)</f>
        <v>0</v>
      </c>
      <c r="H366" s="234"/>
      <c r="I366" s="233">
        <f>ROUND(E366*H366,2)</f>
        <v>0</v>
      </c>
      <c r="J366" s="234"/>
      <c r="K366" s="233">
        <f>ROUND(E366*J366,2)</f>
        <v>0</v>
      </c>
      <c r="L366" s="233">
        <v>21</v>
      </c>
      <c r="M366" s="233">
        <f>G366*(1+L366/100)</f>
        <v>0</v>
      </c>
      <c r="N366" s="232">
        <v>0</v>
      </c>
      <c r="O366" s="232">
        <f>ROUND(E366*N366,2)</f>
        <v>0</v>
      </c>
      <c r="P366" s="232">
        <v>1.15E-3</v>
      </c>
      <c r="Q366" s="232">
        <f>ROUND(E366*P366,2)</f>
        <v>0</v>
      </c>
      <c r="R366" s="233"/>
      <c r="S366" s="233" t="s">
        <v>129</v>
      </c>
      <c r="T366" s="233" t="s">
        <v>129</v>
      </c>
      <c r="U366" s="233">
        <v>9.1999999999999998E-2</v>
      </c>
      <c r="V366" s="233">
        <f>ROUND(E366*U366,2)</f>
        <v>0.18</v>
      </c>
      <c r="W366" s="233"/>
      <c r="X366" s="233" t="s">
        <v>130</v>
      </c>
      <c r="Y366" s="233" t="s">
        <v>131</v>
      </c>
      <c r="Z366" s="212"/>
      <c r="AA366" s="212"/>
      <c r="AB366" s="212"/>
      <c r="AC366" s="212"/>
      <c r="AD366" s="212"/>
      <c r="AE366" s="212"/>
      <c r="AF366" s="212"/>
      <c r="AG366" s="212" t="s">
        <v>132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3">
      <c r="A367" s="251">
        <v>92</v>
      </c>
      <c r="B367" s="252" t="s">
        <v>478</v>
      </c>
      <c r="C367" s="268" t="s">
        <v>479</v>
      </c>
      <c r="D367" s="253" t="s">
        <v>311</v>
      </c>
      <c r="E367" s="254">
        <v>25.2</v>
      </c>
      <c r="F367" s="255"/>
      <c r="G367" s="256">
        <f>ROUND(E367*F367,2)</f>
        <v>0</v>
      </c>
      <c r="H367" s="234"/>
      <c r="I367" s="233">
        <f>ROUND(E367*H367,2)</f>
        <v>0</v>
      </c>
      <c r="J367" s="234"/>
      <c r="K367" s="233">
        <f>ROUND(E367*J367,2)</f>
        <v>0</v>
      </c>
      <c r="L367" s="233">
        <v>21</v>
      </c>
      <c r="M367" s="233">
        <f>G367*(1+L367/100)</f>
        <v>0</v>
      </c>
      <c r="N367" s="232">
        <v>0</v>
      </c>
      <c r="O367" s="232">
        <f>ROUND(E367*N367,2)</f>
        <v>0</v>
      </c>
      <c r="P367" s="232">
        <v>1.64E-3</v>
      </c>
      <c r="Q367" s="232">
        <f>ROUND(E367*P367,2)</f>
        <v>0.04</v>
      </c>
      <c r="R367" s="233"/>
      <c r="S367" s="233" t="s">
        <v>129</v>
      </c>
      <c r="T367" s="233" t="s">
        <v>129</v>
      </c>
      <c r="U367" s="233">
        <v>5.7500000000000002E-2</v>
      </c>
      <c r="V367" s="233">
        <f>ROUND(E367*U367,2)</f>
        <v>1.45</v>
      </c>
      <c r="W367" s="233"/>
      <c r="X367" s="233" t="s">
        <v>130</v>
      </c>
      <c r="Y367" s="233" t="s">
        <v>131</v>
      </c>
      <c r="Z367" s="212"/>
      <c r="AA367" s="212"/>
      <c r="AB367" s="212"/>
      <c r="AC367" s="212"/>
      <c r="AD367" s="212"/>
      <c r="AE367" s="212"/>
      <c r="AF367" s="212"/>
      <c r="AG367" s="212" t="s">
        <v>132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2" x14ac:dyDescent="0.3">
      <c r="A368" s="229"/>
      <c r="B368" s="230"/>
      <c r="C368" s="269" t="s">
        <v>314</v>
      </c>
      <c r="D368" s="235"/>
      <c r="E368" s="236">
        <v>15.2</v>
      </c>
      <c r="F368" s="233"/>
      <c r="G368" s="233"/>
      <c r="H368" s="233"/>
      <c r="I368" s="233"/>
      <c r="J368" s="233"/>
      <c r="K368" s="233"/>
      <c r="L368" s="233"/>
      <c r="M368" s="233"/>
      <c r="N368" s="232"/>
      <c r="O368" s="232"/>
      <c r="P368" s="232"/>
      <c r="Q368" s="232"/>
      <c r="R368" s="233"/>
      <c r="S368" s="233"/>
      <c r="T368" s="233"/>
      <c r="U368" s="233"/>
      <c r="V368" s="233"/>
      <c r="W368" s="233"/>
      <c r="X368" s="233"/>
      <c r="Y368" s="233"/>
      <c r="Z368" s="212"/>
      <c r="AA368" s="212"/>
      <c r="AB368" s="212"/>
      <c r="AC368" s="212"/>
      <c r="AD368" s="212"/>
      <c r="AE368" s="212"/>
      <c r="AF368" s="212"/>
      <c r="AG368" s="212" t="s">
        <v>134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3" x14ac:dyDescent="0.3">
      <c r="A369" s="229"/>
      <c r="B369" s="230"/>
      <c r="C369" s="269" t="s">
        <v>315</v>
      </c>
      <c r="D369" s="235"/>
      <c r="E369" s="236">
        <v>10</v>
      </c>
      <c r="F369" s="233"/>
      <c r="G369" s="233"/>
      <c r="H369" s="233"/>
      <c r="I369" s="233"/>
      <c r="J369" s="233"/>
      <c r="K369" s="233"/>
      <c r="L369" s="233"/>
      <c r="M369" s="233"/>
      <c r="N369" s="232"/>
      <c r="O369" s="232"/>
      <c r="P369" s="232"/>
      <c r="Q369" s="232"/>
      <c r="R369" s="233"/>
      <c r="S369" s="233"/>
      <c r="T369" s="233"/>
      <c r="U369" s="233"/>
      <c r="V369" s="233"/>
      <c r="W369" s="233"/>
      <c r="X369" s="233"/>
      <c r="Y369" s="233"/>
      <c r="Z369" s="212"/>
      <c r="AA369" s="212"/>
      <c r="AB369" s="212"/>
      <c r="AC369" s="212"/>
      <c r="AD369" s="212"/>
      <c r="AE369" s="212"/>
      <c r="AF369" s="212"/>
      <c r="AG369" s="212" t="s">
        <v>134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3">
      <c r="A370" s="251">
        <v>93</v>
      </c>
      <c r="B370" s="252" t="s">
        <v>480</v>
      </c>
      <c r="C370" s="268" t="s">
        <v>481</v>
      </c>
      <c r="D370" s="253" t="s">
        <v>311</v>
      </c>
      <c r="E370" s="254">
        <v>151.80000000000001</v>
      </c>
      <c r="F370" s="255"/>
      <c r="G370" s="256">
        <f>ROUND(E370*F370,2)</f>
        <v>0</v>
      </c>
      <c r="H370" s="234"/>
      <c r="I370" s="233">
        <f>ROUND(E370*H370,2)</f>
        <v>0</v>
      </c>
      <c r="J370" s="234"/>
      <c r="K370" s="233">
        <f>ROUND(E370*J370,2)</f>
        <v>0</v>
      </c>
      <c r="L370" s="233">
        <v>21</v>
      </c>
      <c r="M370" s="233">
        <f>G370*(1+L370/100)</f>
        <v>0</v>
      </c>
      <c r="N370" s="232">
        <v>0</v>
      </c>
      <c r="O370" s="232">
        <f>ROUND(E370*N370,2)</f>
        <v>0</v>
      </c>
      <c r="P370" s="232">
        <v>2.8700000000000002E-3</v>
      </c>
      <c r="Q370" s="232">
        <f>ROUND(E370*P370,2)</f>
        <v>0.44</v>
      </c>
      <c r="R370" s="233"/>
      <c r="S370" s="233" t="s">
        <v>129</v>
      </c>
      <c r="T370" s="233" t="s">
        <v>129</v>
      </c>
      <c r="U370" s="233">
        <v>0.10349999999999999</v>
      </c>
      <c r="V370" s="233">
        <f>ROUND(E370*U370,2)</f>
        <v>15.71</v>
      </c>
      <c r="W370" s="233"/>
      <c r="X370" s="233" t="s">
        <v>130</v>
      </c>
      <c r="Y370" s="233" t="s">
        <v>131</v>
      </c>
      <c r="Z370" s="212"/>
      <c r="AA370" s="212"/>
      <c r="AB370" s="212"/>
      <c r="AC370" s="212"/>
      <c r="AD370" s="212"/>
      <c r="AE370" s="212"/>
      <c r="AF370" s="212"/>
      <c r="AG370" s="212" t="s">
        <v>132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2" x14ac:dyDescent="0.3">
      <c r="A371" s="229"/>
      <c r="B371" s="230"/>
      <c r="C371" s="269" t="s">
        <v>482</v>
      </c>
      <c r="D371" s="235"/>
      <c r="E371" s="236">
        <v>79.099999999999994</v>
      </c>
      <c r="F371" s="233"/>
      <c r="G371" s="233"/>
      <c r="H371" s="233"/>
      <c r="I371" s="233"/>
      <c r="J371" s="233"/>
      <c r="K371" s="233"/>
      <c r="L371" s="233"/>
      <c r="M371" s="233"/>
      <c r="N371" s="232"/>
      <c r="O371" s="232"/>
      <c r="P371" s="232"/>
      <c r="Q371" s="232"/>
      <c r="R371" s="233"/>
      <c r="S371" s="233"/>
      <c r="T371" s="233"/>
      <c r="U371" s="233"/>
      <c r="V371" s="233"/>
      <c r="W371" s="233"/>
      <c r="X371" s="233"/>
      <c r="Y371" s="233"/>
      <c r="Z371" s="212"/>
      <c r="AA371" s="212"/>
      <c r="AB371" s="212"/>
      <c r="AC371" s="212"/>
      <c r="AD371" s="212"/>
      <c r="AE371" s="212"/>
      <c r="AF371" s="212"/>
      <c r="AG371" s="212" t="s">
        <v>134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3" x14ac:dyDescent="0.3">
      <c r="A372" s="229"/>
      <c r="B372" s="230"/>
      <c r="C372" s="269" t="s">
        <v>483</v>
      </c>
      <c r="D372" s="235"/>
      <c r="E372" s="236">
        <v>72.7</v>
      </c>
      <c r="F372" s="233"/>
      <c r="G372" s="233"/>
      <c r="H372" s="233"/>
      <c r="I372" s="233"/>
      <c r="J372" s="233"/>
      <c r="K372" s="233"/>
      <c r="L372" s="233"/>
      <c r="M372" s="233"/>
      <c r="N372" s="232"/>
      <c r="O372" s="232"/>
      <c r="P372" s="232"/>
      <c r="Q372" s="232"/>
      <c r="R372" s="233"/>
      <c r="S372" s="233"/>
      <c r="T372" s="233"/>
      <c r="U372" s="233"/>
      <c r="V372" s="233"/>
      <c r="W372" s="233"/>
      <c r="X372" s="233"/>
      <c r="Y372" s="233"/>
      <c r="Z372" s="212"/>
      <c r="AA372" s="212"/>
      <c r="AB372" s="212"/>
      <c r="AC372" s="212"/>
      <c r="AD372" s="212"/>
      <c r="AE372" s="212"/>
      <c r="AF372" s="212"/>
      <c r="AG372" s="212" t="s">
        <v>134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3">
      <c r="A373" s="251">
        <v>94</v>
      </c>
      <c r="B373" s="252" t="s">
        <v>484</v>
      </c>
      <c r="C373" s="268" t="s">
        <v>485</v>
      </c>
      <c r="D373" s="253" t="s">
        <v>311</v>
      </c>
      <c r="E373" s="254">
        <v>32.14</v>
      </c>
      <c r="F373" s="255"/>
      <c r="G373" s="256">
        <f>ROUND(E373*F373,2)</f>
        <v>0</v>
      </c>
      <c r="H373" s="234"/>
      <c r="I373" s="233">
        <f>ROUND(E373*H373,2)</f>
        <v>0</v>
      </c>
      <c r="J373" s="234"/>
      <c r="K373" s="233">
        <f>ROUND(E373*J373,2)</f>
        <v>0</v>
      </c>
      <c r="L373" s="233">
        <v>21</v>
      </c>
      <c r="M373" s="233">
        <f>G373*(1+L373/100)</f>
        <v>0</v>
      </c>
      <c r="N373" s="232">
        <v>0</v>
      </c>
      <c r="O373" s="232">
        <f>ROUND(E373*N373,2)</f>
        <v>0</v>
      </c>
      <c r="P373" s="232">
        <v>1.75E-3</v>
      </c>
      <c r="Q373" s="232">
        <f>ROUND(E373*P373,2)</f>
        <v>0.06</v>
      </c>
      <c r="R373" s="233"/>
      <c r="S373" s="233" t="s">
        <v>129</v>
      </c>
      <c r="T373" s="233" t="s">
        <v>129</v>
      </c>
      <c r="U373" s="233">
        <v>0.08</v>
      </c>
      <c r="V373" s="233">
        <f>ROUND(E373*U373,2)</f>
        <v>2.57</v>
      </c>
      <c r="W373" s="233"/>
      <c r="X373" s="233" t="s">
        <v>130</v>
      </c>
      <c r="Y373" s="233" t="s">
        <v>131</v>
      </c>
      <c r="Z373" s="212"/>
      <c r="AA373" s="212"/>
      <c r="AB373" s="212"/>
      <c r="AC373" s="212"/>
      <c r="AD373" s="212"/>
      <c r="AE373" s="212"/>
      <c r="AF373" s="212"/>
      <c r="AG373" s="212" t="s">
        <v>132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2" x14ac:dyDescent="0.3">
      <c r="A374" s="229"/>
      <c r="B374" s="230"/>
      <c r="C374" s="269" t="s">
        <v>486</v>
      </c>
      <c r="D374" s="235"/>
      <c r="E374" s="236">
        <v>32.14</v>
      </c>
      <c r="F374" s="233"/>
      <c r="G374" s="233"/>
      <c r="H374" s="233"/>
      <c r="I374" s="233"/>
      <c r="J374" s="233"/>
      <c r="K374" s="233"/>
      <c r="L374" s="233"/>
      <c r="M374" s="233"/>
      <c r="N374" s="232"/>
      <c r="O374" s="232"/>
      <c r="P374" s="232"/>
      <c r="Q374" s="232"/>
      <c r="R374" s="233"/>
      <c r="S374" s="233"/>
      <c r="T374" s="233"/>
      <c r="U374" s="233"/>
      <c r="V374" s="233"/>
      <c r="W374" s="233"/>
      <c r="X374" s="233"/>
      <c r="Y374" s="233"/>
      <c r="Z374" s="212"/>
      <c r="AA374" s="212"/>
      <c r="AB374" s="212"/>
      <c r="AC374" s="212"/>
      <c r="AD374" s="212"/>
      <c r="AE374" s="212"/>
      <c r="AF374" s="212"/>
      <c r="AG374" s="212" t="s">
        <v>134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3">
      <c r="A375" s="257">
        <v>95</v>
      </c>
      <c r="B375" s="258" t="s">
        <v>487</v>
      </c>
      <c r="C375" s="270" t="s">
        <v>488</v>
      </c>
      <c r="D375" s="259" t="s">
        <v>311</v>
      </c>
      <c r="E375" s="260">
        <v>5</v>
      </c>
      <c r="F375" s="261"/>
      <c r="G375" s="262">
        <f>ROUND(E375*F375,2)</f>
        <v>0</v>
      </c>
      <c r="H375" s="234"/>
      <c r="I375" s="233">
        <f>ROUND(E375*H375,2)</f>
        <v>0</v>
      </c>
      <c r="J375" s="234"/>
      <c r="K375" s="233">
        <f>ROUND(E375*J375,2)</f>
        <v>0</v>
      </c>
      <c r="L375" s="233">
        <v>21</v>
      </c>
      <c r="M375" s="233">
        <f>G375*(1+L375/100)</f>
        <v>0</v>
      </c>
      <c r="N375" s="232">
        <v>0</v>
      </c>
      <c r="O375" s="232">
        <f>ROUND(E375*N375,2)</f>
        <v>0</v>
      </c>
      <c r="P375" s="232">
        <v>2.2599999999999999E-3</v>
      </c>
      <c r="Q375" s="232">
        <f>ROUND(E375*P375,2)</f>
        <v>0.01</v>
      </c>
      <c r="R375" s="233"/>
      <c r="S375" s="233" t="s">
        <v>129</v>
      </c>
      <c r="T375" s="233" t="s">
        <v>129</v>
      </c>
      <c r="U375" s="233">
        <v>5.7500000000000002E-2</v>
      </c>
      <c r="V375" s="233">
        <f>ROUND(E375*U375,2)</f>
        <v>0.28999999999999998</v>
      </c>
      <c r="W375" s="233"/>
      <c r="X375" s="233" t="s">
        <v>130</v>
      </c>
      <c r="Y375" s="233" t="s">
        <v>131</v>
      </c>
      <c r="Z375" s="212"/>
      <c r="AA375" s="212"/>
      <c r="AB375" s="212"/>
      <c r="AC375" s="212"/>
      <c r="AD375" s="212"/>
      <c r="AE375" s="212"/>
      <c r="AF375" s="212"/>
      <c r="AG375" s="212" t="s">
        <v>132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ht="20.6" outlineLevel="1" x14ac:dyDescent="0.3">
      <c r="A376" s="251">
        <v>96</v>
      </c>
      <c r="B376" s="252" t="s">
        <v>489</v>
      </c>
      <c r="C376" s="268" t="s">
        <v>490</v>
      </c>
      <c r="D376" s="253" t="s">
        <v>311</v>
      </c>
      <c r="E376" s="254">
        <v>6.6</v>
      </c>
      <c r="F376" s="255"/>
      <c r="G376" s="256">
        <f>ROUND(E376*F376,2)</f>
        <v>0</v>
      </c>
      <c r="H376" s="234"/>
      <c r="I376" s="233">
        <f>ROUND(E376*H376,2)</f>
        <v>0</v>
      </c>
      <c r="J376" s="234"/>
      <c r="K376" s="233">
        <f>ROUND(E376*J376,2)</f>
        <v>0</v>
      </c>
      <c r="L376" s="233">
        <v>21</v>
      </c>
      <c r="M376" s="233">
        <f>G376*(1+L376/100)</f>
        <v>0</v>
      </c>
      <c r="N376" s="232">
        <v>6.7299999999999999E-3</v>
      </c>
      <c r="O376" s="232">
        <f>ROUND(E376*N376,2)</f>
        <v>0.04</v>
      </c>
      <c r="P376" s="232">
        <v>0</v>
      </c>
      <c r="Q376" s="232">
        <f>ROUND(E376*P376,2)</f>
        <v>0</v>
      </c>
      <c r="R376" s="233"/>
      <c r="S376" s="233" t="s">
        <v>155</v>
      </c>
      <c r="T376" s="233" t="s">
        <v>129</v>
      </c>
      <c r="U376" s="233">
        <v>1.28</v>
      </c>
      <c r="V376" s="233">
        <f>ROUND(E376*U376,2)</f>
        <v>8.4499999999999993</v>
      </c>
      <c r="W376" s="233"/>
      <c r="X376" s="233" t="s">
        <v>130</v>
      </c>
      <c r="Y376" s="233" t="s">
        <v>131</v>
      </c>
      <c r="Z376" s="212"/>
      <c r="AA376" s="212"/>
      <c r="AB376" s="212"/>
      <c r="AC376" s="212"/>
      <c r="AD376" s="212"/>
      <c r="AE376" s="212"/>
      <c r="AF376" s="212"/>
      <c r="AG376" s="212" t="s">
        <v>132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2" x14ac:dyDescent="0.3">
      <c r="A377" s="229"/>
      <c r="B377" s="230"/>
      <c r="C377" s="272" t="s">
        <v>429</v>
      </c>
      <c r="D377" s="263"/>
      <c r="E377" s="263"/>
      <c r="F377" s="263"/>
      <c r="G377" s="263"/>
      <c r="H377" s="233"/>
      <c r="I377" s="233"/>
      <c r="J377" s="233"/>
      <c r="K377" s="233"/>
      <c r="L377" s="233"/>
      <c r="M377" s="233"/>
      <c r="N377" s="232"/>
      <c r="O377" s="232"/>
      <c r="P377" s="232"/>
      <c r="Q377" s="232"/>
      <c r="R377" s="233"/>
      <c r="S377" s="233"/>
      <c r="T377" s="233"/>
      <c r="U377" s="233"/>
      <c r="V377" s="233"/>
      <c r="W377" s="233"/>
      <c r="X377" s="233"/>
      <c r="Y377" s="233"/>
      <c r="Z377" s="212"/>
      <c r="AA377" s="212"/>
      <c r="AB377" s="212"/>
      <c r="AC377" s="212"/>
      <c r="AD377" s="212"/>
      <c r="AE377" s="212"/>
      <c r="AF377" s="212"/>
      <c r="AG377" s="212" t="s">
        <v>222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2" x14ac:dyDescent="0.3">
      <c r="A378" s="229"/>
      <c r="B378" s="230"/>
      <c r="C378" s="269" t="s">
        <v>491</v>
      </c>
      <c r="D378" s="235"/>
      <c r="E378" s="236">
        <v>6.6</v>
      </c>
      <c r="F378" s="233"/>
      <c r="G378" s="233"/>
      <c r="H378" s="233"/>
      <c r="I378" s="233"/>
      <c r="J378" s="233"/>
      <c r="K378" s="233"/>
      <c r="L378" s="233"/>
      <c r="M378" s="233"/>
      <c r="N378" s="232"/>
      <c r="O378" s="232"/>
      <c r="P378" s="232"/>
      <c r="Q378" s="232"/>
      <c r="R378" s="233"/>
      <c r="S378" s="233"/>
      <c r="T378" s="233"/>
      <c r="U378" s="233"/>
      <c r="V378" s="233"/>
      <c r="W378" s="233"/>
      <c r="X378" s="233"/>
      <c r="Y378" s="233"/>
      <c r="Z378" s="212"/>
      <c r="AA378" s="212"/>
      <c r="AB378" s="212"/>
      <c r="AC378" s="212"/>
      <c r="AD378" s="212"/>
      <c r="AE378" s="212"/>
      <c r="AF378" s="212"/>
      <c r="AG378" s="212" t="s">
        <v>134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3">
      <c r="A379" s="257">
        <v>97</v>
      </c>
      <c r="B379" s="258" t="s">
        <v>492</v>
      </c>
      <c r="C379" s="270" t="s">
        <v>493</v>
      </c>
      <c r="D379" s="259" t="s">
        <v>163</v>
      </c>
      <c r="E379" s="260">
        <v>0.83919999999999995</v>
      </c>
      <c r="F379" s="261"/>
      <c r="G379" s="262">
        <f>ROUND(E379*F379,2)</f>
        <v>0</v>
      </c>
      <c r="H379" s="234"/>
      <c r="I379" s="233">
        <f>ROUND(E379*H379,2)</f>
        <v>0</v>
      </c>
      <c r="J379" s="234"/>
      <c r="K379" s="233">
        <f>ROUND(E379*J379,2)</f>
        <v>0</v>
      </c>
      <c r="L379" s="233">
        <v>21</v>
      </c>
      <c r="M379" s="233">
        <f>G379*(1+L379/100)</f>
        <v>0</v>
      </c>
      <c r="N379" s="232">
        <v>0</v>
      </c>
      <c r="O379" s="232">
        <f>ROUND(E379*N379,2)</f>
        <v>0</v>
      </c>
      <c r="P379" s="232">
        <v>0</v>
      </c>
      <c r="Q379" s="232">
        <f>ROUND(E379*P379,2)</f>
        <v>0</v>
      </c>
      <c r="R379" s="233"/>
      <c r="S379" s="233" t="s">
        <v>129</v>
      </c>
      <c r="T379" s="233" t="s">
        <v>129</v>
      </c>
      <c r="U379" s="233">
        <v>4.82</v>
      </c>
      <c r="V379" s="233">
        <f>ROUND(E379*U379,2)</f>
        <v>4.04</v>
      </c>
      <c r="W379" s="233"/>
      <c r="X379" s="233" t="s">
        <v>375</v>
      </c>
      <c r="Y379" s="233" t="s">
        <v>131</v>
      </c>
      <c r="Z379" s="212"/>
      <c r="AA379" s="212"/>
      <c r="AB379" s="212"/>
      <c r="AC379" s="212"/>
      <c r="AD379" s="212"/>
      <c r="AE379" s="212"/>
      <c r="AF379" s="212"/>
      <c r="AG379" s="212" t="s">
        <v>376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x14ac:dyDescent="0.3">
      <c r="A380" s="244" t="s">
        <v>124</v>
      </c>
      <c r="B380" s="245" t="s">
        <v>83</v>
      </c>
      <c r="C380" s="267" t="s">
        <v>84</v>
      </c>
      <c r="D380" s="246"/>
      <c r="E380" s="247"/>
      <c r="F380" s="248"/>
      <c r="G380" s="249">
        <f>SUMIF(AG381:AG410,"&lt;&gt;NOR",G381:G410)</f>
        <v>0</v>
      </c>
      <c r="H380" s="243"/>
      <c r="I380" s="243">
        <f>SUM(I381:I410)</f>
        <v>0</v>
      </c>
      <c r="J380" s="243"/>
      <c r="K380" s="243">
        <f>SUM(K381:K410)</f>
        <v>0</v>
      </c>
      <c r="L380" s="243"/>
      <c r="M380" s="243">
        <f>SUM(M381:M410)</f>
        <v>0</v>
      </c>
      <c r="N380" s="242"/>
      <c r="O380" s="242">
        <f>SUM(O381:O410)</f>
        <v>0.04</v>
      </c>
      <c r="P380" s="242"/>
      <c r="Q380" s="242">
        <f>SUM(Q381:Q410)</f>
        <v>0.89</v>
      </c>
      <c r="R380" s="243"/>
      <c r="S380" s="243"/>
      <c r="T380" s="243"/>
      <c r="U380" s="243"/>
      <c r="V380" s="243">
        <f>SUM(V381:V410)</f>
        <v>89.45</v>
      </c>
      <c r="W380" s="243"/>
      <c r="X380" s="243"/>
      <c r="Y380" s="243"/>
      <c r="AG380" t="s">
        <v>125</v>
      </c>
    </row>
    <row r="381" spans="1:60" outlineLevel="1" x14ac:dyDescent="0.3">
      <c r="A381" s="251">
        <v>98</v>
      </c>
      <c r="B381" s="252" t="s">
        <v>494</v>
      </c>
      <c r="C381" s="268" t="s">
        <v>495</v>
      </c>
      <c r="D381" s="253" t="s">
        <v>496</v>
      </c>
      <c r="E381" s="254">
        <v>894.5</v>
      </c>
      <c r="F381" s="255"/>
      <c r="G381" s="256">
        <f>ROUND(E381*F381,2)</f>
        <v>0</v>
      </c>
      <c r="H381" s="234"/>
      <c r="I381" s="233">
        <f>ROUND(E381*H381,2)</f>
        <v>0</v>
      </c>
      <c r="J381" s="234"/>
      <c r="K381" s="233">
        <f>ROUND(E381*J381,2)</f>
        <v>0</v>
      </c>
      <c r="L381" s="233">
        <v>21</v>
      </c>
      <c r="M381" s="233">
        <f>G381*(1+L381/100)</f>
        <v>0</v>
      </c>
      <c r="N381" s="232">
        <v>5.0000000000000002E-5</v>
      </c>
      <c r="O381" s="232">
        <f>ROUND(E381*N381,2)</f>
        <v>0.04</v>
      </c>
      <c r="P381" s="232">
        <v>1E-3</v>
      </c>
      <c r="Q381" s="232">
        <f>ROUND(E381*P381,2)</f>
        <v>0.89</v>
      </c>
      <c r="R381" s="233"/>
      <c r="S381" s="233" t="s">
        <v>129</v>
      </c>
      <c r="T381" s="233" t="s">
        <v>129</v>
      </c>
      <c r="U381" s="233">
        <v>0.1</v>
      </c>
      <c r="V381" s="233">
        <f>ROUND(E381*U381,2)</f>
        <v>89.45</v>
      </c>
      <c r="W381" s="233"/>
      <c r="X381" s="233" t="s">
        <v>130</v>
      </c>
      <c r="Y381" s="233" t="s">
        <v>131</v>
      </c>
      <c r="Z381" s="212"/>
      <c r="AA381" s="212"/>
      <c r="AB381" s="212"/>
      <c r="AC381" s="212"/>
      <c r="AD381" s="212"/>
      <c r="AE381" s="212"/>
      <c r="AF381" s="212"/>
      <c r="AG381" s="212" t="s">
        <v>132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2" x14ac:dyDescent="0.3">
      <c r="A382" s="229"/>
      <c r="B382" s="230"/>
      <c r="C382" s="269" t="s">
        <v>497</v>
      </c>
      <c r="D382" s="235"/>
      <c r="E382" s="236">
        <v>189</v>
      </c>
      <c r="F382" s="233"/>
      <c r="G382" s="233"/>
      <c r="H382" s="233"/>
      <c r="I382" s="233"/>
      <c r="J382" s="233"/>
      <c r="K382" s="233"/>
      <c r="L382" s="233"/>
      <c r="M382" s="233"/>
      <c r="N382" s="232"/>
      <c r="O382" s="232"/>
      <c r="P382" s="232"/>
      <c r="Q382" s="232"/>
      <c r="R382" s="233"/>
      <c r="S382" s="233"/>
      <c r="T382" s="233"/>
      <c r="U382" s="233"/>
      <c r="V382" s="233"/>
      <c r="W382" s="233"/>
      <c r="X382" s="233"/>
      <c r="Y382" s="233"/>
      <c r="Z382" s="212"/>
      <c r="AA382" s="212"/>
      <c r="AB382" s="212"/>
      <c r="AC382" s="212"/>
      <c r="AD382" s="212"/>
      <c r="AE382" s="212"/>
      <c r="AF382" s="212"/>
      <c r="AG382" s="212" t="s">
        <v>134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3" x14ac:dyDescent="0.3">
      <c r="A383" s="229"/>
      <c r="B383" s="230"/>
      <c r="C383" s="269" t="s">
        <v>498</v>
      </c>
      <c r="D383" s="235"/>
      <c r="E383" s="236">
        <v>145.5</v>
      </c>
      <c r="F383" s="233"/>
      <c r="G383" s="233"/>
      <c r="H383" s="233"/>
      <c r="I383" s="233"/>
      <c r="J383" s="233"/>
      <c r="K383" s="233"/>
      <c r="L383" s="233"/>
      <c r="M383" s="233"/>
      <c r="N383" s="232"/>
      <c r="O383" s="232"/>
      <c r="P383" s="232"/>
      <c r="Q383" s="232"/>
      <c r="R383" s="233"/>
      <c r="S383" s="233"/>
      <c r="T383" s="233"/>
      <c r="U383" s="233"/>
      <c r="V383" s="233"/>
      <c r="W383" s="233"/>
      <c r="X383" s="233"/>
      <c r="Y383" s="233"/>
      <c r="Z383" s="212"/>
      <c r="AA383" s="212"/>
      <c r="AB383" s="212"/>
      <c r="AC383" s="212"/>
      <c r="AD383" s="212"/>
      <c r="AE383" s="212"/>
      <c r="AF383" s="212"/>
      <c r="AG383" s="212" t="s">
        <v>134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3" x14ac:dyDescent="0.3">
      <c r="A384" s="229"/>
      <c r="B384" s="230"/>
      <c r="C384" s="269" t="s">
        <v>499</v>
      </c>
      <c r="D384" s="235"/>
      <c r="E384" s="236">
        <v>160</v>
      </c>
      <c r="F384" s="233"/>
      <c r="G384" s="233"/>
      <c r="H384" s="233"/>
      <c r="I384" s="233"/>
      <c r="J384" s="233"/>
      <c r="K384" s="233"/>
      <c r="L384" s="233"/>
      <c r="M384" s="233"/>
      <c r="N384" s="232"/>
      <c r="O384" s="232"/>
      <c r="P384" s="232"/>
      <c r="Q384" s="232"/>
      <c r="R384" s="233"/>
      <c r="S384" s="233"/>
      <c r="T384" s="233"/>
      <c r="U384" s="233"/>
      <c r="V384" s="233"/>
      <c r="W384" s="233"/>
      <c r="X384" s="233"/>
      <c r="Y384" s="233"/>
      <c r="Z384" s="212"/>
      <c r="AA384" s="212"/>
      <c r="AB384" s="212"/>
      <c r="AC384" s="212"/>
      <c r="AD384" s="212"/>
      <c r="AE384" s="212"/>
      <c r="AF384" s="212"/>
      <c r="AG384" s="212" t="s">
        <v>134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3" x14ac:dyDescent="0.3">
      <c r="A385" s="229"/>
      <c r="B385" s="230"/>
      <c r="C385" s="269" t="s">
        <v>500</v>
      </c>
      <c r="D385" s="235"/>
      <c r="E385" s="236">
        <v>400</v>
      </c>
      <c r="F385" s="233"/>
      <c r="G385" s="233"/>
      <c r="H385" s="233"/>
      <c r="I385" s="233"/>
      <c r="J385" s="233"/>
      <c r="K385" s="233"/>
      <c r="L385" s="233"/>
      <c r="M385" s="233"/>
      <c r="N385" s="232"/>
      <c r="O385" s="232"/>
      <c r="P385" s="232"/>
      <c r="Q385" s="232"/>
      <c r="R385" s="233"/>
      <c r="S385" s="233"/>
      <c r="T385" s="233"/>
      <c r="U385" s="233"/>
      <c r="V385" s="233"/>
      <c r="W385" s="233"/>
      <c r="X385" s="233"/>
      <c r="Y385" s="233"/>
      <c r="Z385" s="212"/>
      <c r="AA385" s="212"/>
      <c r="AB385" s="212"/>
      <c r="AC385" s="212"/>
      <c r="AD385" s="212"/>
      <c r="AE385" s="212"/>
      <c r="AF385" s="212"/>
      <c r="AG385" s="212" t="s">
        <v>134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3">
      <c r="A386" s="251">
        <v>99</v>
      </c>
      <c r="B386" s="252" t="s">
        <v>501</v>
      </c>
      <c r="C386" s="268" t="s">
        <v>502</v>
      </c>
      <c r="D386" s="253" t="s">
        <v>311</v>
      </c>
      <c r="E386" s="254">
        <v>20.85</v>
      </c>
      <c r="F386" s="255"/>
      <c r="G386" s="256">
        <f>ROUND(E386*F386,2)</f>
        <v>0</v>
      </c>
      <c r="H386" s="234"/>
      <c r="I386" s="233">
        <f>ROUND(E386*H386,2)</f>
        <v>0</v>
      </c>
      <c r="J386" s="234"/>
      <c r="K386" s="233">
        <f>ROUND(E386*J386,2)</f>
        <v>0</v>
      </c>
      <c r="L386" s="233">
        <v>21</v>
      </c>
      <c r="M386" s="233">
        <f>G386*(1+L386/100)</f>
        <v>0</v>
      </c>
      <c r="N386" s="232">
        <v>0</v>
      </c>
      <c r="O386" s="232">
        <f>ROUND(E386*N386,2)</f>
        <v>0</v>
      </c>
      <c r="P386" s="232">
        <v>0</v>
      </c>
      <c r="Q386" s="232">
        <f>ROUND(E386*P386,2)</f>
        <v>0</v>
      </c>
      <c r="R386" s="233"/>
      <c r="S386" s="233" t="s">
        <v>155</v>
      </c>
      <c r="T386" s="233" t="s">
        <v>156</v>
      </c>
      <c r="U386" s="233">
        <v>0</v>
      </c>
      <c r="V386" s="233">
        <f>ROUND(E386*U386,2)</f>
        <v>0</v>
      </c>
      <c r="W386" s="233"/>
      <c r="X386" s="233" t="s">
        <v>130</v>
      </c>
      <c r="Y386" s="233" t="s">
        <v>131</v>
      </c>
      <c r="Z386" s="212"/>
      <c r="AA386" s="212"/>
      <c r="AB386" s="212"/>
      <c r="AC386" s="212"/>
      <c r="AD386" s="212"/>
      <c r="AE386" s="212"/>
      <c r="AF386" s="212"/>
      <c r="AG386" s="212" t="s">
        <v>132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2" x14ac:dyDescent="0.3">
      <c r="A387" s="229"/>
      <c r="B387" s="230"/>
      <c r="C387" s="272" t="s">
        <v>447</v>
      </c>
      <c r="D387" s="263"/>
      <c r="E387" s="263"/>
      <c r="F387" s="263"/>
      <c r="G387" s="263"/>
      <c r="H387" s="233"/>
      <c r="I387" s="233"/>
      <c r="J387" s="233"/>
      <c r="K387" s="233"/>
      <c r="L387" s="233"/>
      <c r="M387" s="233"/>
      <c r="N387" s="232"/>
      <c r="O387" s="232"/>
      <c r="P387" s="232"/>
      <c r="Q387" s="232"/>
      <c r="R387" s="233"/>
      <c r="S387" s="233"/>
      <c r="T387" s="233"/>
      <c r="U387" s="233"/>
      <c r="V387" s="233"/>
      <c r="W387" s="233"/>
      <c r="X387" s="233"/>
      <c r="Y387" s="233"/>
      <c r="Z387" s="212"/>
      <c r="AA387" s="212"/>
      <c r="AB387" s="212"/>
      <c r="AC387" s="212"/>
      <c r="AD387" s="212"/>
      <c r="AE387" s="212"/>
      <c r="AF387" s="212"/>
      <c r="AG387" s="212" t="s">
        <v>222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2" x14ac:dyDescent="0.3">
      <c r="A388" s="229"/>
      <c r="B388" s="230"/>
      <c r="C388" s="269" t="s">
        <v>503</v>
      </c>
      <c r="D388" s="235"/>
      <c r="E388" s="236">
        <v>6.3</v>
      </c>
      <c r="F388" s="233"/>
      <c r="G388" s="233"/>
      <c r="H388" s="233"/>
      <c r="I388" s="233"/>
      <c r="J388" s="233"/>
      <c r="K388" s="233"/>
      <c r="L388" s="233"/>
      <c r="M388" s="233"/>
      <c r="N388" s="232"/>
      <c r="O388" s="232"/>
      <c r="P388" s="232"/>
      <c r="Q388" s="232"/>
      <c r="R388" s="233"/>
      <c r="S388" s="233"/>
      <c r="T388" s="233"/>
      <c r="U388" s="233"/>
      <c r="V388" s="233"/>
      <c r="W388" s="233"/>
      <c r="X388" s="233"/>
      <c r="Y388" s="233"/>
      <c r="Z388" s="212"/>
      <c r="AA388" s="212"/>
      <c r="AB388" s="212"/>
      <c r="AC388" s="212"/>
      <c r="AD388" s="212"/>
      <c r="AE388" s="212"/>
      <c r="AF388" s="212"/>
      <c r="AG388" s="212" t="s">
        <v>134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3" x14ac:dyDescent="0.3">
      <c r="A389" s="229"/>
      <c r="B389" s="230"/>
      <c r="C389" s="269" t="s">
        <v>504</v>
      </c>
      <c r="D389" s="235"/>
      <c r="E389" s="236">
        <v>14.55</v>
      </c>
      <c r="F389" s="233"/>
      <c r="G389" s="233"/>
      <c r="H389" s="233"/>
      <c r="I389" s="233"/>
      <c r="J389" s="233"/>
      <c r="K389" s="233"/>
      <c r="L389" s="233"/>
      <c r="M389" s="233"/>
      <c r="N389" s="232"/>
      <c r="O389" s="232"/>
      <c r="P389" s="232"/>
      <c r="Q389" s="232"/>
      <c r="R389" s="233"/>
      <c r="S389" s="233"/>
      <c r="T389" s="233"/>
      <c r="U389" s="233"/>
      <c r="V389" s="233"/>
      <c r="W389" s="233"/>
      <c r="X389" s="233"/>
      <c r="Y389" s="233"/>
      <c r="Z389" s="212"/>
      <c r="AA389" s="212"/>
      <c r="AB389" s="212"/>
      <c r="AC389" s="212"/>
      <c r="AD389" s="212"/>
      <c r="AE389" s="212"/>
      <c r="AF389" s="212"/>
      <c r="AG389" s="212" t="s">
        <v>134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3">
      <c r="A390" s="251">
        <v>100</v>
      </c>
      <c r="B390" s="252" t="s">
        <v>505</v>
      </c>
      <c r="C390" s="268" t="s">
        <v>506</v>
      </c>
      <c r="D390" s="253" t="s">
        <v>341</v>
      </c>
      <c r="E390" s="254">
        <v>4</v>
      </c>
      <c r="F390" s="255"/>
      <c r="G390" s="256">
        <f>ROUND(E390*F390,2)</f>
        <v>0</v>
      </c>
      <c r="H390" s="234"/>
      <c r="I390" s="233">
        <f>ROUND(E390*H390,2)</f>
        <v>0</v>
      </c>
      <c r="J390" s="234"/>
      <c r="K390" s="233">
        <f>ROUND(E390*J390,2)</f>
        <v>0</v>
      </c>
      <c r="L390" s="233">
        <v>21</v>
      </c>
      <c r="M390" s="233">
        <f>G390*(1+L390/100)</f>
        <v>0</v>
      </c>
      <c r="N390" s="232">
        <v>0</v>
      </c>
      <c r="O390" s="232">
        <f>ROUND(E390*N390,2)</f>
        <v>0</v>
      </c>
      <c r="P390" s="232">
        <v>0</v>
      </c>
      <c r="Q390" s="232">
        <f>ROUND(E390*P390,2)</f>
        <v>0</v>
      </c>
      <c r="R390" s="233"/>
      <c r="S390" s="233" t="s">
        <v>155</v>
      </c>
      <c r="T390" s="233" t="s">
        <v>156</v>
      </c>
      <c r="U390" s="233">
        <v>0</v>
      </c>
      <c r="V390" s="233">
        <f>ROUND(E390*U390,2)</f>
        <v>0</v>
      </c>
      <c r="W390" s="233"/>
      <c r="X390" s="233" t="s">
        <v>130</v>
      </c>
      <c r="Y390" s="233" t="s">
        <v>131</v>
      </c>
      <c r="Z390" s="212"/>
      <c r="AA390" s="212"/>
      <c r="AB390" s="212"/>
      <c r="AC390" s="212"/>
      <c r="AD390" s="212"/>
      <c r="AE390" s="212"/>
      <c r="AF390" s="212"/>
      <c r="AG390" s="212" t="s">
        <v>132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2" x14ac:dyDescent="0.3">
      <c r="A391" s="229"/>
      <c r="B391" s="230"/>
      <c r="C391" s="272" t="s">
        <v>447</v>
      </c>
      <c r="D391" s="263"/>
      <c r="E391" s="263"/>
      <c r="F391" s="263"/>
      <c r="G391" s="263"/>
      <c r="H391" s="233"/>
      <c r="I391" s="233"/>
      <c r="J391" s="233"/>
      <c r="K391" s="233"/>
      <c r="L391" s="233"/>
      <c r="M391" s="233"/>
      <c r="N391" s="232"/>
      <c r="O391" s="232"/>
      <c r="P391" s="232"/>
      <c r="Q391" s="232"/>
      <c r="R391" s="233"/>
      <c r="S391" s="233"/>
      <c r="T391" s="233"/>
      <c r="U391" s="233"/>
      <c r="V391" s="233"/>
      <c r="W391" s="233"/>
      <c r="X391" s="233"/>
      <c r="Y391" s="233"/>
      <c r="Z391" s="212"/>
      <c r="AA391" s="212"/>
      <c r="AB391" s="212"/>
      <c r="AC391" s="212"/>
      <c r="AD391" s="212"/>
      <c r="AE391" s="212"/>
      <c r="AF391" s="212"/>
      <c r="AG391" s="212" t="s">
        <v>222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3" x14ac:dyDescent="0.3">
      <c r="A392" s="229"/>
      <c r="B392" s="230"/>
      <c r="C392" s="273" t="s">
        <v>223</v>
      </c>
      <c r="D392" s="239"/>
      <c r="E392" s="240"/>
      <c r="F392" s="241"/>
      <c r="G392" s="241"/>
      <c r="H392" s="233"/>
      <c r="I392" s="233"/>
      <c r="J392" s="233"/>
      <c r="K392" s="233"/>
      <c r="L392" s="233"/>
      <c r="M392" s="233"/>
      <c r="N392" s="232"/>
      <c r="O392" s="232"/>
      <c r="P392" s="232"/>
      <c r="Q392" s="232"/>
      <c r="R392" s="233"/>
      <c r="S392" s="233"/>
      <c r="T392" s="233"/>
      <c r="U392" s="233"/>
      <c r="V392" s="233"/>
      <c r="W392" s="233"/>
      <c r="X392" s="233"/>
      <c r="Y392" s="233"/>
      <c r="Z392" s="212"/>
      <c r="AA392" s="212"/>
      <c r="AB392" s="212"/>
      <c r="AC392" s="212"/>
      <c r="AD392" s="212"/>
      <c r="AE392" s="212"/>
      <c r="AF392" s="212"/>
      <c r="AG392" s="212" t="s">
        <v>222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3" x14ac:dyDescent="0.3">
      <c r="A393" s="229"/>
      <c r="B393" s="230"/>
      <c r="C393" s="274" t="s">
        <v>507</v>
      </c>
      <c r="D393" s="264"/>
      <c r="E393" s="264"/>
      <c r="F393" s="264"/>
      <c r="G393" s="264"/>
      <c r="H393" s="233"/>
      <c r="I393" s="233"/>
      <c r="J393" s="233"/>
      <c r="K393" s="233"/>
      <c r="L393" s="233"/>
      <c r="M393" s="233"/>
      <c r="N393" s="232"/>
      <c r="O393" s="232"/>
      <c r="P393" s="232"/>
      <c r="Q393" s="232"/>
      <c r="R393" s="233"/>
      <c r="S393" s="233"/>
      <c r="T393" s="233"/>
      <c r="U393" s="233"/>
      <c r="V393" s="233"/>
      <c r="W393" s="233"/>
      <c r="X393" s="233"/>
      <c r="Y393" s="233"/>
      <c r="Z393" s="212"/>
      <c r="AA393" s="212"/>
      <c r="AB393" s="212"/>
      <c r="AC393" s="212"/>
      <c r="AD393" s="212"/>
      <c r="AE393" s="212"/>
      <c r="AF393" s="212"/>
      <c r="AG393" s="212" t="s">
        <v>222</v>
      </c>
      <c r="AH393" s="212"/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3">
      <c r="A394" s="229"/>
      <c r="B394" s="230"/>
      <c r="C394" s="274" t="s">
        <v>508</v>
      </c>
      <c r="D394" s="264"/>
      <c r="E394" s="264"/>
      <c r="F394" s="264"/>
      <c r="G394" s="264"/>
      <c r="H394" s="233"/>
      <c r="I394" s="233"/>
      <c r="J394" s="233"/>
      <c r="K394" s="233"/>
      <c r="L394" s="233"/>
      <c r="M394" s="233"/>
      <c r="N394" s="232"/>
      <c r="O394" s="232"/>
      <c r="P394" s="232"/>
      <c r="Q394" s="232"/>
      <c r="R394" s="233"/>
      <c r="S394" s="233"/>
      <c r="T394" s="233"/>
      <c r="U394" s="233"/>
      <c r="V394" s="233"/>
      <c r="W394" s="233"/>
      <c r="X394" s="233"/>
      <c r="Y394" s="233"/>
      <c r="Z394" s="212"/>
      <c r="AA394" s="212"/>
      <c r="AB394" s="212"/>
      <c r="AC394" s="212"/>
      <c r="AD394" s="212"/>
      <c r="AE394" s="212"/>
      <c r="AF394" s="212"/>
      <c r="AG394" s="212" t="s">
        <v>222</v>
      </c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3" x14ac:dyDescent="0.3">
      <c r="A395" s="229"/>
      <c r="B395" s="230"/>
      <c r="C395" s="274" t="s">
        <v>509</v>
      </c>
      <c r="D395" s="264"/>
      <c r="E395" s="264"/>
      <c r="F395" s="264"/>
      <c r="G395" s="264"/>
      <c r="H395" s="233"/>
      <c r="I395" s="233"/>
      <c r="J395" s="233"/>
      <c r="K395" s="233"/>
      <c r="L395" s="233"/>
      <c r="M395" s="233"/>
      <c r="N395" s="232"/>
      <c r="O395" s="232"/>
      <c r="P395" s="232"/>
      <c r="Q395" s="232"/>
      <c r="R395" s="233"/>
      <c r="S395" s="233"/>
      <c r="T395" s="233"/>
      <c r="U395" s="233"/>
      <c r="V395" s="233"/>
      <c r="W395" s="233"/>
      <c r="X395" s="233"/>
      <c r="Y395" s="233"/>
      <c r="Z395" s="212"/>
      <c r="AA395" s="212"/>
      <c r="AB395" s="212"/>
      <c r="AC395" s="212"/>
      <c r="AD395" s="212"/>
      <c r="AE395" s="212"/>
      <c r="AF395" s="212"/>
      <c r="AG395" s="212" t="s">
        <v>222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3" x14ac:dyDescent="0.3">
      <c r="A396" s="229"/>
      <c r="B396" s="230"/>
      <c r="C396" s="274" t="s">
        <v>510</v>
      </c>
      <c r="D396" s="264"/>
      <c r="E396" s="264"/>
      <c r="F396" s="264"/>
      <c r="G396" s="264"/>
      <c r="H396" s="233"/>
      <c r="I396" s="233"/>
      <c r="J396" s="233"/>
      <c r="K396" s="233"/>
      <c r="L396" s="233"/>
      <c r="M396" s="233"/>
      <c r="N396" s="232"/>
      <c r="O396" s="232"/>
      <c r="P396" s="232"/>
      <c r="Q396" s="232"/>
      <c r="R396" s="233"/>
      <c r="S396" s="233"/>
      <c r="T396" s="233"/>
      <c r="U396" s="233"/>
      <c r="V396" s="233"/>
      <c r="W396" s="233"/>
      <c r="X396" s="233"/>
      <c r="Y396" s="233"/>
      <c r="Z396" s="212"/>
      <c r="AA396" s="212"/>
      <c r="AB396" s="212"/>
      <c r="AC396" s="212"/>
      <c r="AD396" s="212"/>
      <c r="AE396" s="212"/>
      <c r="AF396" s="212"/>
      <c r="AG396" s="212" t="s">
        <v>222</v>
      </c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3">
      <c r="A397" s="229"/>
      <c r="B397" s="230"/>
      <c r="C397" s="274" t="s">
        <v>511</v>
      </c>
      <c r="D397" s="264"/>
      <c r="E397" s="264"/>
      <c r="F397" s="264"/>
      <c r="G397" s="264"/>
      <c r="H397" s="233"/>
      <c r="I397" s="233"/>
      <c r="J397" s="233"/>
      <c r="K397" s="233"/>
      <c r="L397" s="233"/>
      <c r="M397" s="233"/>
      <c r="N397" s="232"/>
      <c r="O397" s="232"/>
      <c r="P397" s="232"/>
      <c r="Q397" s="232"/>
      <c r="R397" s="233"/>
      <c r="S397" s="233"/>
      <c r="T397" s="233"/>
      <c r="U397" s="233"/>
      <c r="V397" s="233"/>
      <c r="W397" s="233"/>
      <c r="X397" s="233"/>
      <c r="Y397" s="233"/>
      <c r="Z397" s="212"/>
      <c r="AA397" s="212"/>
      <c r="AB397" s="212"/>
      <c r="AC397" s="212"/>
      <c r="AD397" s="212"/>
      <c r="AE397" s="212"/>
      <c r="AF397" s="212"/>
      <c r="AG397" s="212" t="s">
        <v>222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2" x14ac:dyDescent="0.3">
      <c r="A398" s="229"/>
      <c r="B398" s="230"/>
      <c r="C398" s="269" t="s">
        <v>512</v>
      </c>
      <c r="D398" s="235"/>
      <c r="E398" s="236">
        <v>4</v>
      </c>
      <c r="F398" s="233"/>
      <c r="G398" s="233"/>
      <c r="H398" s="233"/>
      <c r="I398" s="233"/>
      <c r="J398" s="233"/>
      <c r="K398" s="233"/>
      <c r="L398" s="233"/>
      <c r="M398" s="233"/>
      <c r="N398" s="232"/>
      <c r="O398" s="232"/>
      <c r="P398" s="232"/>
      <c r="Q398" s="232"/>
      <c r="R398" s="233"/>
      <c r="S398" s="233"/>
      <c r="T398" s="233"/>
      <c r="U398" s="233"/>
      <c r="V398" s="233"/>
      <c r="W398" s="233"/>
      <c r="X398" s="233"/>
      <c r="Y398" s="233"/>
      <c r="Z398" s="212"/>
      <c r="AA398" s="212"/>
      <c r="AB398" s="212"/>
      <c r="AC398" s="212"/>
      <c r="AD398" s="212"/>
      <c r="AE398" s="212"/>
      <c r="AF398" s="212"/>
      <c r="AG398" s="212" t="s">
        <v>134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ht="20.6" outlineLevel="1" x14ac:dyDescent="0.3">
      <c r="A399" s="251">
        <v>101</v>
      </c>
      <c r="B399" s="252" t="s">
        <v>513</v>
      </c>
      <c r="C399" s="268" t="s">
        <v>514</v>
      </c>
      <c r="D399" s="253" t="s">
        <v>341</v>
      </c>
      <c r="E399" s="254">
        <v>4</v>
      </c>
      <c r="F399" s="255"/>
      <c r="G399" s="256">
        <f>ROUND(E399*F399,2)</f>
        <v>0</v>
      </c>
      <c r="H399" s="234"/>
      <c r="I399" s="233">
        <f>ROUND(E399*H399,2)</f>
        <v>0</v>
      </c>
      <c r="J399" s="234"/>
      <c r="K399" s="233">
        <f>ROUND(E399*J399,2)</f>
        <v>0</v>
      </c>
      <c r="L399" s="233">
        <v>21</v>
      </c>
      <c r="M399" s="233">
        <f>G399*(1+L399/100)</f>
        <v>0</v>
      </c>
      <c r="N399" s="232">
        <v>0</v>
      </c>
      <c r="O399" s="232">
        <f>ROUND(E399*N399,2)</f>
        <v>0</v>
      </c>
      <c r="P399" s="232">
        <v>0</v>
      </c>
      <c r="Q399" s="232">
        <f>ROUND(E399*P399,2)</f>
        <v>0</v>
      </c>
      <c r="R399" s="233"/>
      <c r="S399" s="233" t="s">
        <v>155</v>
      </c>
      <c r="T399" s="233" t="s">
        <v>156</v>
      </c>
      <c r="U399" s="233">
        <v>0</v>
      </c>
      <c r="V399" s="233">
        <f>ROUND(E399*U399,2)</f>
        <v>0</v>
      </c>
      <c r="W399" s="233"/>
      <c r="X399" s="233" t="s">
        <v>130</v>
      </c>
      <c r="Y399" s="233" t="s">
        <v>131</v>
      </c>
      <c r="Z399" s="212"/>
      <c r="AA399" s="212"/>
      <c r="AB399" s="212"/>
      <c r="AC399" s="212"/>
      <c r="AD399" s="212"/>
      <c r="AE399" s="212"/>
      <c r="AF399" s="212"/>
      <c r="AG399" s="212" t="s">
        <v>132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2" x14ac:dyDescent="0.3">
      <c r="A400" s="229"/>
      <c r="B400" s="230"/>
      <c r="C400" s="272" t="s">
        <v>447</v>
      </c>
      <c r="D400" s="263"/>
      <c r="E400" s="263"/>
      <c r="F400" s="263"/>
      <c r="G400" s="263"/>
      <c r="H400" s="233"/>
      <c r="I400" s="233"/>
      <c r="J400" s="233"/>
      <c r="K400" s="233"/>
      <c r="L400" s="233"/>
      <c r="M400" s="233"/>
      <c r="N400" s="232"/>
      <c r="O400" s="232"/>
      <c r="P400" s="232"/>
      <c r="Q400" s="232"/>
      <c r="R400" s="233"/>
      <c r="S400" s="233"/>
      <c r="T400" s="233"/>
      <c r="U400" s="233"/>
      <c r="V400" s="233"/>
      <c r="W400" s="233"/>
      <c r="X400" s="233"/>
      <c r="Y400" s="233"/>
      <c r="Z400" s="212"/>
      <c r="AA400" s="212"/>
      <c r="AB400" s="212"/>
      <c r="AC400" s="212"/>
      <c r="AD400" s="212"/>
      <c r="AE400" s="212"/>
      <c r="AF400" s="212"/>
      <c r="AG400" s="212" t="s">
        <v>222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2" x14ac:dyDescent="0.3">
      <c r="A401" s="229"/>
      <c r="B401" s="230"/>
      <c r="C401" s="269" t="s">
        <v>515</v>
      </c>
      <c r="D401" s="235"/>
      <c r="E401" s="236">
        <v>4</v>
      </c>
      <c r="F401" s="233"/>
      <c r="G401" s="233"/>
      <c r="H401" s="233"/>
      <c r="I401" s="233"/>
      <c r="J401" s="233"/>
      <c r="K401" s="233"/>
      <c r="L401" s="233"/>
      <c r="M401" s="233"/>
      <c r="N401" s="232"/>
      <c r="O401" s="232"/>
      <c r="P401" s="232"/>
      <c r="Q401" s="232"/>
      <c r="R401" s="233"/>
      <c r="S401" s="233"/>
      <c r="T401" s="233"/>
      <c r="U401" s="233"/>
      <c r="V401" s="233"/>
      <c r="W401" s="233"/>
      <c r="X401" s="233"/>
      <c r="Y401" s="233"/>
      <c r="Z401" s="212"/>
      <c r="AA401" s="212"/>
      <c r="AB401" s="212"/>
      <c r="AC401" s="212"/>
      <c r="AD401" s="212"/>
      <c r="AE401" s="212"/>
      <c r="AF401" s="212"/>
      <c r="AG401" s="212" t="s">
        <v>134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3">
      <c r="A402" s="251">
        <v>102</v>
      </c>
      <c r="B402" s="252" t="s">
        <v>516</v>
      </c>
      <c r="C402" s="268" t="s">
        <v>517</v>
      </c>
      <c r="D402" s="253" t="s">
        <v>341</v>
      </c>
      <c r="E402" s="254">
        <v>1</v>
      </c>
      <c r="F402" s="255"/>
      <c r="G402" s="256">
        <f>ROUND(E402*F402,2)</f>
        <v>0</v>
      </c>
      <c r="H402" s="234"/>
      <c r="I402" s="233">
        <f>ROUND(E402*H402,2)</f>
        <v>0</v>
      </c>
      <c r="J402" s="234"/>
      <c r="K402" s="233">
        <f>ROUND(E402*J402,2)</f>
        <v>0</v>
      </c>
      <c r="L402" s="233">
        <v>21</v>
      </c>
      <c r="M402" s="233">
        <f>G402*(1+L402/100)</f>
        <v>0</v>
      </c>
      <c r="N402" s="232">
        <v>0</v>
      </c>
      <c r="O402" s="232">
        <f>ROUND(E402*N402,2)</f>
        <v>0</v>
      </c>
      <c r="P402" s="232">
        <v>0</v>
      </c>
      <c r="Q402" s="232">
        <f>ROUND(E402*P402,2)</f>
        <v>0</v>
      </c>
      <c r="R402" s="233"/>
      <c r="S402" s="233" t="s">
        <v>155</v>
      </c>
      <c r="T402" s="233" t="s">
        <v>156</v>
      </c>
      <c r="U402" s="233">
        <v>0</v>
      </c>
      <c r="V402" s="233">
        <f>ROUND(E402*U402,2)</f>
        <v>0</v>
      </c>
      <c r="W402" s="233"/>
      <c r="X402" s="233" t="s">
        <v>130</v>
      </c>
      <c r="Y402" s="233" t="s">
        <v>131</v>
      </c>
      <c r="Z402" s="212"/>
      <c r="AA402" s="212"/>
      <c r="AB402" s="212"/>
      <c r="AC402" s="212"/>
      <c r="AD402" s="212"/>
      <c r="AE402" s="212"/>
      <c r="AF402" s="212"/>
      <c r="AG402" s="212" t="s">
        <v>132</v>
      </c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2" x14ac:dyDescent="0.3">
      <c r="A403" s="229"/>
      <c r="B403" s="230"/>
      <c r="C403" s="272" t="s">
        <v>447</v>
      </c>
      <c r="D403" s="263"/>
      <c r="E403" s="263"/>
      <c r="F403" s="263"/>
      <c r="G403" s="263"/>
      <c r="H403" s="233"/>
      <c r="I403" s="233"/>
      <c r="J403" s="233"/>
      <c r="K403" s="233"/>
      <c r="L403" s="233"/>
      <c r="M403" s="233"/>
      <c r="N403" s="232"/>
      <c r="O403" s="232"/>
      <c r="P403" s="232"/>
      <c r="Q403" s="232"/>
      <c r="R403" s="233"/>
      <c r="S403" s="233"/>
      <c r="T403" s="233"/>
      <c r="U403" s="233"/>
      <c r="V403" s="233"/>
      <c r="W403" s="233"/>
      <c r="X403" s="233"/>
      <c r="Y403" s="233"/>
      <c r="Z403" s="212"/>
      <c r="AA403" s="212"/>
      <c r="AB403" s="212"/>
      <c r="AC403" s="212"/>
      <c r="AD403" s="212"/>
      <c r="AE403" s="212"/>
      <c r="AF403" s="212"/>
      <c r="AG403" s="212" t="s">
        <v>222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3" x14ac:dyDescent="0.3">
      <c r="A404" s="229"/>
      <c r="B404" s="230"/>
      <c r="C404" s="273" t="s">
        <v>223</v>
      </c>
      <c r="D404" s="239"/>
      <c r="E404" s="240"/>
      <c r="F404" s="241"/>
      <c r="G404" s="241"/>
      <c r="H404" s="233"/>
      <c r="I404" s="233"/>
      <c r="J404" s="233"/>
      <c r="K404" s="233"/>
      <c r="L404" s="233"/>
      <c r="M404" s="233"/>
      <c r="N404" s="232"/>
      <c r="O404" s="232"/>
      <c r="P404" s="232"/>
      <c r="Q404" s="232"/>
      <c r="R404" s="233"/>
      <c r="S404" s="233"/>
      <c r="T404" s="233"/>
      <c r="U404" s="233"/>
      <c r="V404" s="233"/>
      <c r="W404" s="233"/>
      <c r="X404" s="233"/>
      <c r="Y404" s="233"/>
      <c r="Z404" s="212"/>
      <c r="AA404" s="212"/>
      <c r="AB404" s="212"/>
      <c r="AC404" s="212"/>
      <c r="AD404" s="212"/>
      <c r="AE404" s="212"/>
      <c r="AF404" s="212"/>
      <c r="AG404" s="212" t="s">
        <v>222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3" x14ac:dyDescent="0.3">
      <c r="A405" s="229"/>
      <c r="B405" s="230"/>
      <c r="C405" s="274" t="s">
        <v>507</v>
      </c>
      <c r="D405" s="264"/>
      <c r="E405" s="264"/>
      <c r="F405" s="264"/>
      <c r="G405" s="264"/>
      <c r="H405" s="233"/>
      <c r="I405" s="233"/>
      <c r="J405" s="233"/>
      <c r="K405" s="233"/>
      <c r="L405" s="233"/>
      <c r="M405" s="233"/>
      <c r="N405" s="232"/>
      <c r="O405" s="232"/>
      <c r="P405" s="232"/>
      <c r="Q405" s="232"/>
      <c r="R405" s="233"/>
      <c r="S405" s="233"/>
      <c r="T405" s="233"/>
      <c r="U405" s="233"/>
      <c r="V405" s="233"/>
      <c r="W405" s="233"/>
      <c r="X405" s="233"/>
      <c r="Y405" s="233"/>
      <c r="Z405" s="212"/>
      <c r="AA405" s="212"/>
      <c r="AB405" s="212"/>
      <c r="AC405" s="212"/>
      <c r="AD405" s="212"/>
      <c r="AE405" s="212"/>
      <c r="AF405" s="212"/>
      <c r="AG405" s="212" t="s">
        <v>222</v>
      </c>
      <c r="AH405" s="212"/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3">
      <c r="A406" s="229"/>
      <c r="B406" s="230"/>
      <c r="C406" s="274" t="s">
        <v>518</v>
      </c>
      <c r="D406" s="264"/>
      <c r="E406" s="264"/>
      <c r="F406" s="264"/>
      <c r="G406" s="264"/>
      <c r="H406" s="233"/>
      <c r="I406" s="233"/>
      <c r="J406" s="233"/>
      <c r="K406" s="233"/>
      <c r="L406" s="233"/>
      <c r="M406" s="233"/>
      <c r="N406" s="232"/>
      <c r="O406" s="232"/>
      <c r="P406" s="232"/>
      <c r="Q406" s="232"/>
      <c r="R406" s="233"/>
      <c r="S406" s="233"/>
      <c r="T406" s="233"/>
      <c r="U406" s="233"/>
      <c r="V406" s="233"/>
      <c r="W406" s="233"/>
      <c r="X406" s="233"/>
      <c r="Y406" s="233"/>
      <c r="Z406" s="212"/>
      <c r="AA406" s="212"/>
      <c r="AB406" s="212"/>
      <c r="AC406" s="212"/>
      <c r="AD406" s="212"/>
      <c r="AE406" s="212"/>
      <c r="AF406" s="212"/>
      <c r="AG406" s="212" t="s">
        <v>222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3">
      <c r="A407" s="229"/>
      <c r="B407" s="230"/>
      <c r="C407" s="274" t="s">
        <v>510</v>
      </c>
      <c r="D407" s="264"/>
      <c r="E407" s="264"/>
      <c r="F407" s="264"/>
      <c r="G407" s="264"/>
      <c r="H407" s="233"/>
      <c r="I407" s="233"/>
      <c r="J407" s="233"/>
      <c r="K407" s="233"/>
      <c r="L407" s="233"/>
      <c r="M407" s="233"/>
      <c r="N407" s="232"/>
      <c r="O407" s="232"/>
      <c r="P407" s="232"/>
      <c r="Q407" s="232"/>
      <c r="R407" s="233"/>
      <c r="S407" s="233"/>
      <c r="T407" s="233"/>
      <c r="U407" s="233"/>
      <c r="V407" s="233"/>
      <c r="W407" s="233"/>
      <c r="X407" s="233"/>
      <c r="Y407" s="233"/>
      <c r="Z407" s="212"/>
      <c r="AA407" s="212"/>
      <c r="AB407" s="212"/>
      <c r="AC407" s="212"/>
      <c r="AD407" s="212"/>
      <c r="AE407" s="212"/>
      <c r="AF407" s="212"/>
      <c r="AG407" s="212" t="s">
        <v>222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3" x14ac:dyDescent="0.3">
      <c r="A408" s="229"/>
      <c r="B408" s="230"/>
      <c r="C408" s="274" t="s">
        <v>511</v>
      </c>
      <c r="D408" s="264"/>
      <c r="E408" s="264"/>
      <c r="F408" s="264"/>
      <c r="G408" s="264"/>
      <c r="H408" s="233"/>
      <c r="I408" s="233"/>
      <c r="J408" s="233"/>
      <c r="K408" s="233"/>
      <c r="L408" s="233"/>
      <c r="M408" s="233"/>
      <c r="N408" s="232"/>
      <c r="O408" s="232"/>
      <c r="P408" s="232"/>
      <c r="Q408" s="232"/>
      <c r="R408" s="233"/>
      <c r="S408" s="233"/>
      <c r="T408" s="233"/>
      <c r="U408" s="233"/>
      <c r="V408" s="233"/>
      <c r="W408" s="233"/>
      <c r="X408" s="233"/>
      <c r="Y408" s="233"/>
      <c r="Z408" s="212"/>
      <c r="AA408" s="212"/>
      <c r="AB408" s="212"/>
      <c r="AC408" s="212"/>
      <c r="AD408" s="212"/>
      <c r="AE408" s="212"/>
      <c r="AF408" s="212"/>
      <c r="AG408" s="212" t="s">
        <v>222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2" x14ac:dyDescent="0.3">
      <c r="A409" s="229"/>
      <c r="B409" s="230"/>
      <c r="C409" s="269" t="s">
        <v>519</v>
      </c>
      <c r="D409" s="235"/>
      <c r="E409" s="236">
        <v>1</v>
      </c>
      <c r="F409" s="233"/>
      <c r="G409" s="233"/>
      <c r="H409" s="233"/>
      <c r="I409" s="233"/>
      <c r="J409" s="233"/>
      <c r="K409" s="233"/>
      <c r="L409" s="233"/>
      <c r="M409" s="233"/>
      <c r="N409" s="232"/>
      <c r="O409" s="232"/>
      <c r="P409" s="232"/>
      <c r="Q409" s="232"/>
      <c r="R409" s="233"/>
      <c r="S409" s="233"/>
      <c r="T409" s="233"/>
      <c r="U409" s="233"/>
      <c r="V409" s="233"/>
      <c r="W409" s="233"/>
      <c r="X409" s="233"/>
      <c r="Y409" s="233"/>
      <c r="Z409" s="212"/>
      <c r="AA409" s="212"/>
      <c r="AB409" s="212"/>
      <c r="AC409" s="212"/>
      <c r="AD409" s="212"/>
      <c r="AE409" s="212"/>
      <c r="AF409" s="212"/>
      <c r="AG409" s="212" t="s">
        <v>134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 x14ac:dyDescent="0.3">
      <c r="A410" s="229">
        <v>103</v>
      </c>
      <c r="B410" s="230" t="s">
        <v>520</v>
      </c>
      <c r="C410" s="275" t="s">
        <v>521</v>
      </c>
      <c r="D410" s="231" t="s">
        <v>0</v>
      </c>
      <c r="E410" s="266"/>
      <c r="F410" s="234"/>
      <c r="G410" s="233">
        <f>ROUND(E410*F410,2)</f>
        <v>0</v>
      </c>
      <c r="H410" s="234"/>
      <c r="I410" s="233">
        <f>ROUND(E410*H410,2)</f>
        <v>0</v>
      </c>
      <c r="J410" s="234"/>
      <c r="K410" s="233">
        <f>ROUND(E410*J410,2)</f>
        <v>0</v>
      </c>
      <c r="L410" s="233">
        <v>21</v>
      </c>
      <c r="M410" s="233">
        <f>G410*(1+L410/100)</f>
        <v>0</v>
      </c>
      <c r="N410" s="232">
        <v>0</v>
      </c>
      <c r="O410" s="232">
        <f>ROUND(E410*N410,2)</f>
        <v>0</v>
      </c>
      <c r="P410" s="232">
        <v>0</v>
      </c>
      <c r="Q410" s="232">
        <f>ROUND(E410*P410,2)</f>
        <v>0</v>
      </c>
      <c r="R410" s="233"/>
      <c r="S410" s="233" t="s">
        <v>129</v>
      </c>
      <c r="T410" s="233" t="s">
        <v>129</v>
      </c>
      <c r="U410" s="233">
        <v>0</v>
      </c>
      <c r="V410" s="233">
        <f>ROUND(E410*U410,2)</f>
        <v>0</v>
      </c>
      <c r="W410" s="233"/>
      <c r="X410" s="233" t="s">
        <v>375</v>
      </c>
      <c r="Y410" s="233" t="s">
        <v>131</v>
      </c>
      <c r="Z410" s="212"/>
      <c r="AA410" s="212"/>
      <c r="AB410" s="212"/>
      <c r="AC410" s="212"/>
      <c r="AD410" s="212"/>
      <c r="AE410" s="212"/>
      <c r="AF410" s="212"/>
      <c r="AG410" s="212" t="s">
        <v>376</v>
      </c>
      <c r="AH410" s="212"/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x14ac:dyDescent="0.3">
      <c r="A411" s="244" t="s">
        <v>124</v>
      </c>
      <c r="B411" s="245" t="s">
        <v>85</v>
      </c>
      <c r="C411" s="267" t="s">
        <v>86</v>
      </c>
      <c r="D411" s="246"/>
      <c r="E411" s="247"/>
      <c r="F411" s="248"/>
      <c r="G411" s="249">
        <f>SUMIF(AG412:AG424,"&lt;&gt;NOR",G412:G424)</f>
        <v>0</v>
      </c>
      <c r="H411" s="243"/>
      <c r="I411" s="243">
        <f>SUM(I412:I424)</f>
        <v>0</v>
      </c>
      <c r="J411" s="243"/>
      <c r="K411" s="243">
        <f>SUM(K412:K424)</f>
        <v>0</v>
      </c>
      <c r="L411" s="243"/>
      <c r="M411" s="243">
        <f>SUM(M412:M424)</f>
        <v>0</v>
      </c>
      <c r="N411" s="242"/>
      <c r="O411" s="242">
        <f>SUM(O412:O424)</f>
        <v>0.19999999999999998</v>
      </c>
      <c r="P411" s="242"/>
      <c r="Q411" s="242">
        <f>SUM(Q412:Q424)</f>
        <v>0</v>
      </c>
      <c r="R411" s="243"/>
      <c r="S411" s="243"/>
      <c r="T411" s="243"/>
      <c r="U411" s="243"/>
      <c r="V411" s="243">
        <f>SUM(V412:V424)</f>
        <v>16.7</v>
      </c>
      <c r="W411" s="243"/>
      <c r="X411" s="243"/>
      <c r="Y411" s="243"/>
      <c r="AG411" t="s">
        <v>125</v>
      </c>
    </row>
    <row r="412" spans="1:60" outlineLevel="1" x14ac:dyDescent="0.3">
      <c r="A412" s="251">
        <v>104</v>
      </c>
      <c r="B412" s="252" t="s">
        <v>522</v>
      </c>
      <c r="C412" s="268" t="s">
        <v>523</v>
      </c>
      <c r="D412" s="253" t="s">
        <v>128</v>
      </c>
      <c r="E412" s="254">
        <v>7.4</v>
      </c>
      <c r="F412" s="255"/>
      <c r="G412" s="256">
        <f>ROUND(E412*F412,2)</f>
        <v>0</v>
      </c>
      <c r="H412" s="234"/>
      <c r="I412" s="233">
        <f>ROUND(E412*H412,2)</f>
        <v>0</v>
      </c>
      <c r="J412" s="234"/>
      <c r="K412" s="233">
        <f>ROUND(E412*J412,2)</f>
        <v>0</v>
      </c>
      <c r="L412" s="233">
        <v>21</v>
      </c>
      <c r="M412" s="233">
        <f>G412*(1+L412/100)</f>
        <v>0</v>
      </c>
      <c r="N412" s="232">
        <v>2.1000000000000001E-4</v>
      </c>
      <c r="O412" s="232">
        <f>ROUND(E412*N412,2)</f>
        <v>0</v>
      </c>
      <c r="P412" s="232">
        <v>0</v>
      </c>
      <c r="Q412" s="232">
        <f>ROUND(E412*P412,2)</f>
        <v>0</v>
      </c>
      <c r="R412" s="233"/>
      <c r="S412" s="233" t="s">
        <v>129</v>
      </c>
      <c r="T412" s="233" t="s">
        <v>129</v>
      </c>
      <c r="U412" s="233">
        <v>0.05</v>
      </c>
      <c r="V412" s="233">
        <f>ROUND(E412*U412,2)</f>
        <v>0.37</v>
      </c>
      <c r="W412" s="233"/>
      <c r="X412" s="233" t="s">
        <v>130</v>
      </c>
      <c r="Y412" s="233" t="s">
        <v>131</v>
      </c>
      <c r="Z412" s="212"/>
      <c r="AA412" s="212"/>
      <c r="AB412" s="212"/>
      <c r="AC412" s="212"/>
      <c r="AD412" s="212"/>
      <c r="AE412" s="212"/>
      <c r="AF412" s="212"/>
      <c r="AG412" s="212" t="s">
        <v>132</v>
      </c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2" x14ac:dyDescent="0.3">
      <c r="A413" s="229"/>
      <c r="B413" s="230"/>
      <c r="C413" s="269" t="s">
        <v>524</v>
      </c>
      <c r="D413" s="235"/>
      <c r="E413" s="236">
        <v>5.4</v>
      </c>
      <c r="F413" s="233"/>
      <c r="G413" s="233"/>
      <c r="H413" s="233"/>
      <c r="I413" s="233"/>
      <c r="J413" s="233"/>
      <c r="K413" s="233"/>
      <c r="L413" s="233"/>
      <c r="M413" s="233"/>
      <c r="N413" s="232"/>
      <c r="O413" s="232"/>
      <c r="P413" s="232"/>
      <c r="Q413" s="232"/>
      <c r="R413" s="233"/>
      <c r="S413" s="233"/>
      <c r="T413" s="233"/>
      <c r="U413" s="233"/>
      <c r="V413" s="233"/>
      <c r="W413" s="233"/>
      <c r="X413" s="233"/>
      <c r="Y413" s="233"/>
      <c r="Z413" s="212"/>
      <c r="AA413" s="212"/>
      <c r="AB413" s="212"/>
      <c r="AC413" s="212"/>
      <c r="AD413" s="212"/>
      <c r="AE413" s="212"/>
      <c r="AF413" s="212"/>
      <c r="AG413" s="212" t="s">
        <v>134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3" x14ac:dyDescent="0.3">
      <c r="A414" s="229"/>
      <c r="B414" s="230"/>
      <c r="C414" s="269" t="s">
        <v>525</v>
      </c>
      <c r="D414" s="235"/>
      <c r="E414" s="236">
        <v>2</v>
      </c>
      <c r="F414" s="233"/>
      <c r="G414" s="233"/>
      <c r="H414" s="233"/>
      <c r="I414" s="233"/>
      <c r="J414" s="233"/>
      <c r="K414" s="233"/>
      <c r="L414" s="233"/>
      <c r="M414" s="233"/>
      <c r="N414" s="232"/>
      <c r="O414" s="232"/>
      <c r="P414" s="232"/>
      <c r="Q414" s="232"/>
      <c r="R414" s="233"/>
      <c r="S414" s="233"/>
      <c r="T414" s="233"/>
      <c r="U414" s="233"/>
      <c r="V414" s="233"/>
      <c r="W414" s="233"/>
      <c r="X414" s="233"/>
      <c r="Y414" s="233"/>
      <c r="Z414" s="212"/>
      <c r="AA414" s="212"/>
      <c r="AB414" s="212"/>
      <c r="AC414" s="212"/>
      <c r="AD414" s="212"/>
      <c r="AE414" s="212"/>
      <c r="AF414" s="212"/>
      <c r="AG414" s="212" t="s">
        <v>134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3">
      <c r="A415" s="251">
        <v>105</v>
      </c>
      <c r="B415" s="252" t="s">
        <v>526</v>
      </c>
      <c r="C415" s="268" t="s">
        <v>527</v>
      </c>
      <c r="D415" s="253" t="s">
        <v>311</v>
      </c>
      <c r="E415" s="254">
        <v>36</v>
      </c>
      <c r="F415" s="255"/>
      <c r="G415" s="256">
        <f>ROUND(E415*F415,2)</f>
        <v>0</v>
      </c>
      <c r="H415" s="234"/>
      <c r="I415" s="233">
        <f>ROUND(E415*H415,2)</f>
        <v>0</v>
      </c>
      <c r="J415" s="234"/>
      <c r="K415" s="233">
        <f>ROUND(E415*J415,2)</f>
        <v>0</v>
      </c>
      <c r="L415" s="233">
        <v>21</v>
      </c>
      <c r="M415" s="233">
        <f>G415*(1+L415/100)</f>
        <v>0</v>
      </c>
      <c r="N415" s="232">
        <v>3.2000000000000003E-4</v>
      </c>
      <c r="O415" s="232">
        <f>ROUND(E415*N415,2)</f>
        <v>0.01</v>
      </c>
      <c r="P415" s="232">
        <v>0</v>
      </c>
      <c r="Q415" s="232">
        <f>ROUND(E415*P415,2)</f>
        <v>0</v>
      </c>
      <c r="R415" s="233"/>
      <c r="S415" s="233" t="s">
        <v>129</v>
      </c>
      <c r="T415" s="233" t="s">
        <v>129</v>
      </c>
      <c r="U415" s="233">
        <v>0.24</v>
      </c>
      <c r="V415" s="233">
        <f>ROUND(E415*U415,2)</f>
        <v>8.64</v>
      </c>
      <c r="W415" s="233"/>
      <c r="X415" s="233" t="s">
        <v>130</v>
      </c>
      <c r="Y415" s="233" t="s">
        <v>131</v>
      </c>
      <c r="Z415" s="212"/>
      <c r="AA415" s="212"/>
      <c r="AB415" s="212"/>
      <c r="AC415" s="212"/>
      <c r="AD415" s="212"/>
      <c r="AE415" s="212"/>
      <c r="AF415" s="212"/>
      <c r="AG415" s="212" t="s">
        <v>132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2" x14ac:dyDescent="0.3">
      <c r="A416" s="229"/>
      <c r="B416" s="230"/>
      <c r="C416" s="269" t="s">
        <v>366</v>
      </c>
      <c r="D416" s="235"/>
      <c r="E416" s="236">
        <v>36</v>
      </c>
      <c r="F416" s="233"/>
      <c r="G416" s="233"/>
      <c r="H416" s="233"/>
      <c r="I416" s="233"/>
      <c r="J416" s="233"/>
      <c r="K416" s="233"/>
      <c r="L416" s="233"/>
      <c r="M416" s="233"/>
      <c r="N416" s="232"/>
      <c r="O416" s="232"/>
      <c r="P416" s="232"/>
      <c r="Q416" s="232"/>
      <c r="R416" s="233"/>
      <c r="S416" s="233"/>
      <c r="T416" s="233"/>
      <c r="U416" s="233"/>
      <c r="V416" s="233"/>
      <c r="W416" s="233"/>
      <c r="X416" s="233"/>
      <c r="Y416" s="233"/>
      <c r="Z416" s="212"/>
      <c r="AA416" s="212"/>
      <c r="AB416" s="212"/>
      <c r="AC416" s="212"/>
      <c r="AD416" s="212"/>
      <c r="AE416" s="212"/>
      <c r="AF416" s="212"/>
      <c r="AG416" s="212" t="s">
        <v>134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3">
      <c r="A417" s="251">
        <v>106</v>
      </c>
      <c r="B417" s="252" t="s">
        <v>528</v>
      </c>
      <c r="C417" s="268" t="s">
        <v>529</v>
      </c>
      <c r="D417" s="253" t="s">
        <v>311</v>
      </c>
      <c r="E417" s="254">
        <v>36</v>
      </c>
      <c r="F417" s="255"/>
      <c r="G417" s="256">
        <f>ROUND(E417*F417,2)</f>
        <v>0</v>
      </c>
      <c r="H417" s="234"/>
      <c r="I417" s="233">
        <f>ROUND(E417*H417,2)</f>
        <v>0</v>
      </c>
      <c r="J417" s="234"/>
      <c r="K417" s="233">
        <f>ROUND(E417*J417,2)</f>
        <v>0</v>
      </c>
      <c r="L417" s="233">
        <v>21</v>
      </c>
      <c r="M417" s="233">
        <f>G417*(1+L417/100)</f>
        <v>0</v>
      </c>
      <c r="N417" s="232">
        <v>0</v>
      </c>
      <c r="O417" s="232">
        <f>ROUND(E417*N417,2)</f>
        <v>0</v>
      </c>
      <c r="P417" s="232">
        <v>0</v>
      </c>
      <c r="Q417" s="232">
        <f>ROUND(E417*P417,2)</f>
        <v>0</v>
      </c>
      <c r="R417" s="233"/>
      <c r="S417" s="233" t="s">
        <v>129</v>
      </c>
      <c r="T417" s="233" t="s">
        <v>129</v>
      </c>
      <c r="U417" s="233">
        <v>0.15</v>
      </c>
      <c r="V417" s="233">
        <f>ROUND(E417*U417,2)</f>
        <v>5.4</v>
      </c>
      <c r="W417" s="233"/>
      <c r="X417" s="233" t="s">
        <v>130</v>
      </c>
      <c r="Y417" s="233" t="s">
        <v>131</v>
      </c>
      <c r="Z417" s="212"/>
      <c r="AA417" s="212"/>
      <c r="AB417" s="212"/>
      <c r="AC417" s="212"/>
      <c r="AD417" s="212"/>
      <c r="AE417" s="212"/>
      <c r="AF417" s="212"/>
      <c r="AG417" s="212" t="s">
        <v>132</v>
      </c>
      <c r="AH417" s="212"/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2" x14ac:dyDescent="0.3">
      <c r="A418" s="229"/>
      <c r="B418" s="230"/>
      <c r="C418" s="269" t="s">
        <v>530</v>
      </c>
      <c r="D418" s="235"/>
      <c r="E418" s="236">
        <v>36</v>
      </c>
      <c r="F418" s="233"/>
      <c r="G418" s="233"/>
      <c r="H418" s="233"/>
      <c r="I418" s="233"/>
      <c r="J418" s="233"/>
      <c r="K418" s="233"/>
      <c r="L418" s="233"/>
      <c r="M418" s="233"/>
      <c r="N418" s="232"/>
      <c r="O418" s="232"/>
      <c r="P418" s="232"/>
      <c r="Q418" s="232"/>
      <c r="R418" s="233"/>
      <c r="S418" s="233"/>
      <c r="T418" s="233"/>
      <c r="U418" s="233"/>
      <c r="V418" s="233"/>
      <c r="W418" s="233"/>
      <c r="X418" s="233"/>
      <c r="Y418" s="233"/>
      <c r="Z418" s="212"/>
      <c r="AA418" s="212"/>
      <c r="AB418" s="212"/>
      <c r="AC418" s="212"/>
      <c r="AD418" s="212"/>
      <c r="AE418" s="212"/>
      <c r="AF418" s="212"/>
      <c r="AG418" s="212" t="s">
        <v>134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3">
      <c r="A419" s="251">
        <v>107</v>
      </c>
      <c r="B419" s="252" t="s">
        <v>531</v>
      </c>
      <c r="C419" s="268" t="s">
        <v>532</v>
      </c>
      <c r="D419" s="253" t="s">
        <v>128</v>
      </c>
      <c r="E419" s="254">
        <v>2</v>
      </c>
      <c r="F419" s="255"/>
      <c r="G419" s="256">
        <f>ROUND(E419*F419,2)</f>
        <v>0</v>
      </c>
      <c r="H419" s="234"/>
      <c r="I419" s="233">
        <f>ROUND(E419*H419,2)</f>
        <v>0</v>
      </c>
      <c r="J419" s="234"/>
      <c r="K419" s="233">
        <f>ROUND(E419*J419,2)</f>
        <v>0</v>
      </c>
      <c r="L419" s="233">
        <v>21</v>
      </c>
      <c r="M419" s="233">
        <f>G419*(1+L419/100)</f>
        <v>0</v>
      </c>
      <c r="N419" s="232">
        <v>5.0400000000000002E-3</v>
      </c>
      <c r="O419" s="232">
        <f>ROUND(E419*N419,2)</f>
        <v>0.01</v>
      </c>
      <c r="P419" s="232">
        <v>0</v>
      </c>
      <c r="Q419" s="232">
        <f>ROUND(E419*P419,2)</f>
        <v>0</v>
      </c>
      <c r="R419" s="233"/>
      <c r="S419" s="233" t="s">
        <v>129</v>
      </c>
      <c r="T419" s="233" t="s">
        <v>129</v>
      </c>
      <c r="U419" s="233">
        <v>0.98</v>
      </c>
      <c r="V419" s="233">
        <f>ROUND(E419*U419,2)</f>
        <v>1.96</v>
      </c>
      <c r="W419" s="233"/>
      <c r="X419" s="233" t="s">
        <v>130</v>
      </c>
      <c r="Y419" s="233" t="s">
        <v>131</v>
      </c>
      <c r="Z419" s="212"/>
      <c r="AA419" s="212"/>
      <c r="AB419" s="212"/>
      <c r="AC419" s="212"/>
      <c r="AD419" s="212"/>
      <c r="AE419" s="212"/>
      <c r="AF419" s="212"/>
      <c r="AG419" s="212" t="s">
        <v>132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2" x14ac:dyDescent="0.3">
      <c r="A420" s="229"/>
      <c r="B420" s="230"/>
      <c r="C420" s="269" t="s">
        <v>525</v>
      </c>
      <c r="D420" s="235"/>
      <c r="E420" s="236">
        <v>2</v>
      </c>
      <c r="F420" s="233"/>
      <c r="G420" s="233"/>
      <c r="H420" s="233"/>
      <c r="I420" s="233"/>
      <c r="J420" s="233"/>
      <c r="K420" s="233"/>
      <c r="L420" s="233"/>
      <c r="M420" s="233"/>
      <c r="N420" s="232"/>
      <c r="O420" s="232"/>
      <c r="P420" s="232"/>
      <c r="Q420" s="232"/>
      <c r="R420" s="233"/>
      <c r="S420" s="233"/>
      <c r="T420" s="233"/>
      <c r="U420" s="233"/>
      <c r="V420" s="233"/>
      <c r="W420" s="233"/>
      <c r="X420" s="233"/>
      <c r="Y420" s="233"/>
      <c r="Z420" s="212"/>
      <c r="AA420" s="212"/>
      <c r="AB420" s="212"/>
      <c r="AC420" s="212"/>
      <c r="AD420" s="212"/>
      <c r="AE420" s="212"/>
      <c r="AF420" s="212"/>
      <c r="AG420" s="212" t="s">
        <v>134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 x14ac:dyDescent="0.3">
      <c r="A421" s="251">
        <v>108</v>
      </c>
      <c r="B421" s="252" t="s">
        <v>533</v>
      </c>
      <c r="C421" s="268" t="s">
        <v>534</v>
      </c>
      <c r="D421" s="253" t="s">
        <v>128</v>
      </c>
      <c r="E421" s="254">
        <v>8.7200000000000006</v>
      </c>
      <c r="F421" s="255"/>
      <c r="G421" s="256">
        <f>ROUND(E421*F421,2)</f>
        <v>0</v>
      </c>
      <c r="H421" s="234"/>
      <c r="I421" s="233">
        <f>ROUND(E421*H421,2)</f>
        <v>0</v>
      </c>
      <c r="J421" s="234"/>
      <c r="K421" s="233">
        <f>ROUND(E421*J421,2)</f>
        <v>0</v>
      </c>
      <c r="L421" s="233">
        <v>21</v>
      </c>
      <c r="M421" s="233">
        <f>G421*(1+L421/100)</f>
        <v>0</v>
      </c>
      <c r="N421" s="232">
        <v>2.07E-2</v>
      </c>
      <c r="O421" s="232">
        <f>ROUND(E421*N421,2)</f>
        <v>0.18</v>
      </c>
      <c r="P421" s="232">
        <v>0</v>
      </c>
      <c r="Q421" s="232">
        <f>ROUND(E421*P421,2)</f>
        <v>0</v>
      </c>
      <c r="R421" s="233" t="s">
        <v>164</v>
      </c>
      <c r="S421" s="233" t="s">
        <v>129</v>
      </c>
      <c r="T421" s="233" t="s">
        <v>129</v>
      </c>
      <c r="U421" s="233">
        <v>0</v>
      </c>
      <c r="V421" s="233">
        <f>ROUND(E421*U421,2)</f>
        <v>0</v>
      </c>
      <c r="W421" s="233"/>
      <c r="X421" s="233" t="s">
        <v>165</v>
      </c>
      <c r="Y421" s="233" t="s">
        <v>131</v>
      </c>
      <c r="Z421" s="212"/>
      <c r="AA421" s="212"/>
      <c r="AB421" s="212"/>
      <c r="AC421" s="212"/>
      <c r="AD421" s="212"/>
      <c r="AE421" s="212"/>
      <c r="AF421" s="212"/>
      <c r="AG421" s="212" t="s">
        <v>166</v>
      </c>
      <c r="AH421" s="212"/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2" x14ac:dyDescent="0.3">
      <c r="A422" s="229"/>
      <c r="B422" s="230"/>
      <c r="C422" s="269" t="s">
        <v>535</v>
      </c>
      <c r="D422" s="235"/>
      <c r="E422" s="236">
        <v>6.48</v>
      </c>
      <c r="F422" s="233"/>
      <c r="G422" s="233"/>
      <c r="H422" s="233"/>
      <c r="I422" s="233"/>
      <c r="J422" s="233"/>
      <c r="K422" s="233"/>
      <c r="L422" s="233"/>
      <c r="M422" s="233"/>
      <c r="N422" s="232"/>
      <c r="O422" s="232"/>
      <c r="P422" s="232"/>
      <c r="Q422" s="232"/>
      <c r="R422" s="233"/>
      <c r="S422" s="233"/>
      <c r="T422" s="233"/>
      <c r="U422" s="233"/>
      <c r="V422" s="233"/>
      <c r="W422" s="233"/>
      <c r="X422" s="233"/>
      <c r="Y422" s="233"/>
      <c r="Z422" s="212"/>
      <c r="AA422" s="212"/>
      <c r="AB422" s="212"/>
      <c r="AC422" s="212"/>
      <c r="AD422" s="212"/>
      <c r="AE422" s="212"/>
      <c r="AF422" s="212"/>
      <c r="AG422" s="212" t="s">
        <v>134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3" x14ac:dyDescent="0.3">
      <c r="A423" s="229"/>
      <c r="B423" s="230"/>
      <c r="C423" s="269" t="s">
        <v>536</v>
      </c>
      <c r="D423" s="235"/>
      <c r="E423" s="236">
        <v>2.2400000000000002</v>
      </c>
      <c r="F423" s="233"/>
      <c r="G423" s="233"/>
      <c r="H423" s="233"/>
      <c r="I423" s="233"/>
      <c r="J423" s="233"/>
      <c r="K423" s="233"/>
      <c r="L423" s="233"/>
      <c r="M423" s="233"/>
      <c r="N423" s="232"/>
      <c r="O423" s="232"/>
      <c r="P423" s="232"/>
      <c r="Q423" s="232"/>
      <c r="R423" s="233"/>
      <c r="S423" s="233"/>
      <c r="T423" s="233"/>
      <c r="U423" s="233"/>
      <c r="V423" s="233"/>
      <c r="W423" s="233"/>
      <c r="X423" s="233"/>
      <c r="Y423" s="233"/>
      <c r="Z423" s="212"/>
      <c r="AA423" s="212"/>
      <c r="AB423" s="212"/>
      <c r="AC423" s="212"/>
      <c r="AD423" s="212"/>
      <c r="AE423" s="212"/>
      <c r="AF423" s="212"/>
      <c r="AG423" s="212" t="s">
        <v>134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3">
      <c r="A424" s="257">
        <v>109</v>
      </c>
      <c r="B424" s="258" t="s">
        <v>537</v>
      </c>
      <c r="C424" s="270" t="s">
        <v>538</v>
      </c>
      <c r="D424" s="259" t="s">
        <v>163</v>
      </c>
      <c r="E424" s="260">
        <v>0.20366000000000001</v>
      </c>
      <c r="F424" s="261"/>
      <c r="G424" s="262">
        <f>ROUND(E424*F424,2)</f>
        <v>0</v>
      </c>
      <c r="H424" s="234"/>
      <c r="I424" s="233">
        <f>ROUND(E424*H424,2)</f>
        <v>0</v>
      </c>
      <c r="J424" s="234"/>
      <c r="K424" s="233">
        <f>ROUND(E424*J424,2)</f>
        <v>0</v>
      </c>
      <c r="L424" s="233">
        <v>21</v>
      </c>
      <c r="M424" s="233">
        <f>G424*(1+L424/100)</f>
        <v>0</v>
      </c>
      <c r="N424" s="232">
        <v>0</v>
      </c>
      <c r="O424" s="232">
        <f>ROUND(E424*N424,2)</f>
        <v>0</v>
      </c>
      <c r="P424" s="232">
        <v>0</v>
      </c>
      <c r="Q424" s="232">
        <f>ROUND(E424*P424,2)</f>
        <v>0</v>
      </c>
      <c r="R424" s="233"/>
      <c r="S424" s="233" t="s">
        <v>129</v>
      </c>
      <c r="T424" s="233" t="s">
        <v>129</v>
      </c>
      <c r="U424" s="233">
        <v>1.5980000000000001</v>
      </c>
      <c r="V424" s="233">
        <f>ROUND(E424*U424,2)</f>
        <v>0.33</v>
      </c>
      <c r="W424" s="233"/>
      <c r="X424" s="233" t="s">
        <v>375</v>
      </c>
      <c r="Y424" s="233" t="s">
        <v>131</v>
      </c>
      <c r="Z424" s="212"/>
      <c r="AA424" s="212"/>
      <c r="AB424" s="212"/>
      <c r="AC424" s="212"/>
      <c r="AD424" s="212"/>
      <c r="AE424" s="212"/>
      <c r="AF424" s="212"/>
      <c r="AG424" s="212" t="s">
        <v>376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x14ac:dyDescent="0.3">
      <c r="A425" s="244" t="s">
        <v>124</v>
      </c>
      <c r="B425" s="245" t="s">
        <v>87</v>
      </c>
      <c r="C425" s="267" t="s">
        <v>88</v>
      </c>
      <c r="D425" s="246"/>
      <c r="E425" s="247"/>
      <c r="F425" s="248"/>
      <c r="G425" s="249">
        <f>SUMIF(AG426:AG435,"&lt;&gt;NOR",G426:G435)</f>
        <v>0</v>
      </c>
      <c r="H425" s="243"/>
      <c r="I425" s="243">
        <f>SUM(I426:I435)</f>
        <v>0</v>
      </c>
      <c r="J425" s="243"/>
      <c r="K425" s="243">
        <f>SUM(K426:K435)</f>
        <v>0</v>
      </c>
      <c r="L425" s="243"/>
      <c r="M425" s="243">
        <f>SUM(M426:M435)</f>
        <v>0</v>
      </c>
      <c r="N425" s="242"/>
      <c r="O425" s="242">
        <f>SUM(O426:O435)</f>
        <v>0</v>
      </c>
      <c r="P425" s="242"/>
      <c r="Q425" s="242">
        <f>SUM(Q426:Q435)</f>
        <v>0</v>
      </c>
      <c r="R425" s="243"/>
      <c r="S425" s="243"/>
      <c r="T425" s="243"/>
      <c r="U425" s="243"/>
      <c r="V425" s="243">
        <f>SUM(V426:V435)</f>
        <v>0.49</v>
      </c>
      <c r="W425" s="243"/>
      <c r="X425" s="243"/>
      <c r="Y425" s="243"/>
      <c r="AG425" t="s">
        <v>125</v>
      </c>
    </row>
    <row r="426" spans="1:60" outlineLevel="1" x14ac:dyDescent="0.3">
      <c r="A426" s="251">
        <v>110</v>
      </c>
      <c r="B426" s="252" t="s">
        <v>539</v>
      </c>
      <c r="C426" s="268" t="s">
        <v>540</v>
      </c>
      <c r="D426" s="253" t="s">
        <v>128</v>
      </c>
      <c r="E426" s="254">
        <v>0.71699999999999997</v>
      </c>
      <c r="F426" s="255"/>
      <c r="G426" s="256">
        <f>ROUND(E426*F426,2)</f>
        <v>0</v>
      </c>
      <c r="H426" s="234"/>
      <c r="I426" s="233">
        <f>ROUND(E426*H426,2)</f>
        <v>0</v>
      </c>
      <c r="J426" s="234"/>
      <c r="K426" s="233">
        <f>ROUND(E426*J426,2)</f>
        <v>0</v>
      </c>
      <c r="L426" s="233">
        <v>21</v>
      </c>
      <c r="M426" s="233">
        <f>G426*(1+L426/100)</f>
        <v>0</v>
      </c>
      <c r="N426" s="232">
        <v>1.0000000000000001E-5</v>
      </c>
      <c r="O426" s="232">
        <f>ROUND(E426*N426,2)</f>
        <v>0</v>
      </c>
      <c r="P426" s="232">
        <v>0</v>
      </c>
      <c r="Q426" s="232">
        <f>ROUND(E426*P426,2)</f>
        <v>0</v>
      </c>
      <c r="R426" s="233"/>
      <c r="S426" s="233" t="s">
        <v>129</v>
      </c>
      <c r="T426" s="233" t="s">
        <v>129</v>
      </c>
      <c r="U426" s="233">
        <v>7.1999999999999995E-2</v>
      </c>
      <c r="V426" s="233">
        <f>ROUND(E426*U426,2)</f>
        <v>0.05</v>
      </c>
      <c r="W426" s="233"/>
      <c r="X426" s="233" t="s">
        <v>130</v>
      </c>
      <c r="Y426" s="233" t="s">
        <v>131</v>
      </c>
      <c r="Z426" s="212"/>
      <c r="AA426" s="212"/>
      <c r="AB426" s="212"/>
      <c r="AC426" s="212"/>
      <c r="AD426" s="212"/>
      <c r="AE426" s="212"/>
      <c r="AF426" s="212"/>
      <c r="AG426" s="212" t="s">
        <v>132</v>
      </c>
      <c r="AH426" s="212"/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2" x14ac:dyDescent="0.3">
      <c r="A427" s="229"/>
      <c r="B427" s="230"/>
      <c r="C427" s="269" t="s">
        <v>541</v>
      </c>
      <c r="D427" s="235"/>
      <c r="E427" s="236">
        <v>0.42899999999999999</v>
      </c>
      <c r="F427" s="233"/>
      <c r="G427" s="233"/>
      <c r="H427" s="233"/>
      <c r="I427" s="233"/>
      <c r="J427" s="233"/>
      <c r="K427" s="233"/>
      <c r="L427" s="233"/>
      <c r="M427" s="233"/>
      <c r="N427" s="232"/>
      <c r="O427" s="232"/>
      <c r="P427" s="232"/>
      <c r="Q427" s="232"/>
      <c r="R427" s="233"/>
      <c r="S427" s="233"/>
      <c r="T427" s="233"/>
      <c r="U427" s="233"/>
      <c r="V427" s="233"/>
      <c r="W427" s="233"/>
      <c r="X427" s="233"/>
      <c r="Y427" s="233"/>
      <c r="Z427" s="212"/>
      <c r="AA427" s="212"/>
      <c r="AB427" s="212"/>
      <c r="AC427" s="212"/>
      <c r="AD427" s="212"/>
      <c r="AE427" s="212"/>
      <c r="AF427" s="212"/>
      <c r="AG427" s="212" t="s">
        <v>134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3" x14ac:dyDescent="0.3">
      <c r="A428" s="229"/>
      <c r="B428" s="230"/>
      <c r="C428" s="269" t="s">
        <v>542</v>
      </c>
      <c r="D428" s="235"/>
      <c r="E428" s="236">
        <v>0.28799999999999998</v>
      </c>
      <c r="F428" s="233"/>
      <c r="G428" s="233"/>
      <c r="H428" s="233"/>
      <c r="I428" s="233"/>
      <c r="J428" s="233"/>
      <c r="K428" s="233"/>
      <c r="L428" s="233"/>
      <c r="M428" s="233"/>
      <c r="N428" s="232"/>
      <c r="O428" s="232"/>
      <c r="P428" s="232"/>
      <c r="Q428" s="232"/>
      <c r="R428" s="233"/>
      <c r="S428" s="233"/>
      <c r="T428" s="233"/>
      <c r="U428" s="233"/>
      <c r="V428" s="233"/>
      <c r="W428" s="233"/>
      <c r="X428" s="233"/>
      <c r="Y428" s="233"/>
      <c r="Z428" s="212"/>
      <c r="AA428" s="212"/>
      <c r="AB428" s="212"/>
      <c r="AC428" s="212"/>
      <c r="AD428" s="212"/>
      <c r="AE428" s="212"/>
      <c r="AF428" s="212"/>
      <c r="AG428" s="212" t="s">
        <v>134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3">
      <c r="A429" s="251">
        <v>111</v>
      </c>
      <c r="B429" s="252" t="s">
        <v>543</v>
      </c>
      <c r="C429" s="268" t="s">
        <v>544</v>
      </c>
      <c r="D429" s="253" t="s">
        <v>128</v>
      </c>
      <c r="E429" s="254">
        <v>0.71699999999999997</v>
      </c>
      <c r="F429" s="255"/>
      <c r="G429" s="256">
        <f>ROUND(E429*F429,2)</f>
        <v>0</v>
      </c>
      <c r="H429" s="234"/>
      <c r="I429" s="233">
        <f>ROUND(E429*H429,2)</f>
        <v>0</v>
      </c>
      <c r="J429" s="234"/>
      <c r="K429" s="233">
        <f>ROUND(E429*J429,2)</f>
        <v>0</v>
      </c>
      <c r="L429" s="233">
        <v>21</v>
      </c>
      <c r="M429" s="233">
        <f>G429*(1+L429/100)</f>
        <v>0</v>
      </c>
      <c r="N429" s="232">
        <v>2.7999999999999998E-4</v>
      </c>
      <c r="O429" s="232">
        <f>ROUND(E429*N429,2)</f>
        <v>0</v>
      </c>
      <c r="P429" s="232">
        <v>0</v>
      </c>
      <c r="Q429" s="232">
        <f>ROUND(E429*P429,2)</f>
        <v>0</v>
      </c>
      <c r="R429" s="233"/>
      <c r="S429" s="233" t="s">
        <v>129</v>
      </c>
      <c r="T429" s="233" t="s">
        <v>129</v>
      </c>
      <c r="U429" s="233">
        <v>0.307</v>
      </c>
      <c r="V429" s="233">
        <f>ROUND(E429*U429,2)</f>
        <v>0.22</v>
      </c>
      <c r="W429" s="233"/>
      <c r="X429" s="233" t="s">
        <v>130</v>
      </c>
      <c r="Y429" s="233" t="s">
        <v>131</v>
      </c>
      <c r="Z429" s="212"/>
      <c r="AA429" s="212"/>
      <c r="AB429" s="212"/>
      <c r="AC429" s="212"/>
      <c r="AD429" s="212"/>
      <c r="AE429" s="212"/>
      <c r="AF429" s="212"/>
      <c r="AG429" s="212" t="s">
        <v>132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2" x14ac:dyDescent="0.3">
      <c r="A430" s="229"/>
      <c r="B430" s="230"/>
      <c r="C430" s="272" t="s">
        <v>545</v>
      </c>
      <c r="D430" s="263"/>
      <c r="E430" s="263"/>
      <c r="F430" s="263"/>
      <c r="G430" s="263"/>
      <c r="H430" s="233"/>
      <c r="I430" s="233"/>
      <c r="J430" s="233"/>
      <c r="K430" s="233"/>
      <c r="L430" s="233"/>
      <c r="M430" s="233"/>
      <c r="N430" s="232"/>
      <c r="O430" s="232"/>
      <c r="P430" s="232"/>
      <c r="Q430" s="232"/>
      <c r="R430" s="233"/>
      <c r="S430" s="233"/>
      <c r="T430" s="233"/>
      <c r="U430" s="233"/>
      <c r="V430" s="233"/>
      <c r="W430" s="233"/>
      <c r="X430" s="233"/>
      <c r="Y430" s="233"/>
      <c r="Z430" s="212"/>
      <c r="AA430" s="212"/>
      <c r="AB430" s="212"/>
      <c r="AC430" s="212"/>
      <c r="AD430" s="212"/>
      <c r="AE430" s="212"/>
      <c r="AF430" s="212"/>
      <c r="AG430" s="212" t="s">
        <v>222</v>
      </c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2" x14ac:dyDescent="0.3">
      <c r="A431" s="229"/>
      <c r="B431" s="230"/>
      <c r="C431" s="269" t="s">
        <v>541</v>
      </c>
      <c r="D431" s="235"/>
      <c r="E431" s="236">
        <v>0.42899999999999999</v>
      </c>
      <c r="F431" s="233"/>
      <c r="G431" s="233"/>
      <c r="H431" s="233"/>
      <c r="I431" s="233"/>
      <c r="J431" s="233"/>
      <c r="K431" s="233"/>
      <c r="L431" s="233"/>
      <c r="M431" s="233"/>
      <c r="N431" s="232"/>
      <c r="O431" s="232"/>
      <c r="P431" s="232"/>
      <c r="Q431" s="232"/>
      <c r="R431" s="233"/>
      <c r="S431" s="233"/>
      <c r="T431" s="233"/>
      <c r="U431" s="233"/>
      <c r="V431" s="233"/>
      <c r="W431" s="233"/>
      <c r="X431" s="233"/>
      <c r="Y431" s="233"/>
      <c r="Z431" s="212"/>
      <c r="AA431" s="212"/>
      <c r="AB431" s="212"/>
      <c r="AC431" s="212"/>
      <c r="AD431" s="212"/>
      <c r="AE431" s="212"/>
      <c r="AF431" s="212"/>
      <c r="AG431" s="212" t="s">
        <v>134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3" x14ac:dyDescent="0.3">
      <c r="A432" s="229"/>
      <c r="B432" s="230"/>
      <c r="C432" s="269" t="s">
        <v>542</v>
      </c>
      <c r="D432" s="235"/>
      <c r="E432" s="236">
        <v>0.28799999999999998</v>
      </c>
      <c r="F432" s="233"/>
      <c r="G432" s="233"/>
      <c r="H432" s="233"/>
      <c r="I432" s="233"/>
      <c r="J432" s="233"/>
      <c r="K432" s="233"/>
      <c r="L432" s="233"/>
      <c r="M432" s="233"/>
      <c r="N432" s="232"/>
      <c r="O432" s="232"/>
      <c r="P432" s="232"/>
      <c r="Q432" s="232"/>
      <c r="R432" s="233"/>
      <c r="S432" s="233"/>
      <c r="T432" s="233"/>
      <c r="U432" s="233"/>
      <c r="V432" s="233"/>
      <c r="W432" s="233"/>
      <c r="X432" s="233"/>
      <c r="Y432" s="233"/>
      <c r="Z432" s="212"/>
      <c r="AA432" s="212"/>
      <c r="AB432" s="212"/>
      <c r="AC432" s="212"/>
      <c r="AD432" s="212"/>
      <c r="AE432" s="212"/>
      <c r="AF432" s="212"/>
      <c r="AG432" s="212" t="s">
        <v>134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3">
      <c r="A433" s="251">
        <v>112</v>
      </c>
      <c r="B433" s="252" t="s">
        <v>546</v>
      </c>
      <c r="C433" s="268" t="s">
        <v>547</v>
      </c>
      <c r="D433" s="253" t="s">
        <v>128</v>
      </c>
      <c r="E433" s="254">
        <v>1.4339999999999999</v>
      </c>
      <c r="F433" s="255"/>
      <c r="G433" s="256">
        <f>ROUND(E433*F433,2)</f>
        <v>0</v>
      </c>
      <c r="H433" s="234"/>
      <c r="I433" s="233">
        <f>ROUND(E433*H433,2)</f>
        <v>0</v>
      </c>
      <c r="J433" s="234"/>
      <c r="K433" s="233">
        <f>ROUND(E433*J433,2)</f>
        <v>0</v>
      </c>
      <c r="L433" s="233">
        <v>21</v>
      </c>
      <c r="M433" s="233">
        <f>G433*(1+L433/100)</f>
        <v>0</v>
      </c>
      <c r="N433" s="232">
        <v>8.0000000000000007E-5</v>
      </c>
      <c r="O433" s="232">
        <f>ROUND(E433*N433,2)</f>
        <v>0</v>
      </c>
      <c r="P433" s="232">
        <v>0</v>
      </c>
      <c r="Q433" s="232">
        <f>ROUND(E433*P433,2)</f>
        <v>0</v>
      </c>
      <c r="R433" s="233"/>
      <c r="S433" s="233" t="s">
        <v>129</v>
      </c>
      <c r="T433" s="233" t="s">
        <v>129</v>
      </c>
      <c r="U433" s="233">
        <v>0.156</v>
      </c>
      <c r="V433" s="233">
        <f>ROUND(E433*U433,2)</f>
        <v>0.22</v>
      </c>
      <c r="W433" s="233"/>
      <c r="X433" s="233" t="s">
        <v>130</v>
      </c>
      <c r="Y433" s="233" t="s">
        <v>131</v>
      </c>
      <c r="Z433" s="212"/>
      <c r="AA433" s="212"/>
      <c r="AB433" s="212"/>
      <c r="AC433" s="212"/>
      <c r="AD433" s="212"/>
      <c r="AE433" s="212"/>
      <c r="AF433" s="212"/>
      <c r="AG433" s="212" t="s">
        <v>132</v>
      </c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2" x14ac:dyDescent="0.3">
      <c r="A434" s="229"/>
      <c r="B434" s="230"/>
      <c r="C434" s="269" t="s">
        <v>548</v>
      </c>
      <c r="D434" s="235"/>
      <c r="E434" s="236">
        <v>0.85799999999999998</v>
      </c>
      <c r="F434" s="233"/>
      <c r="G434" s="233"/>
      <c r="H434" s="233"/>
      <c r="I434" s="233"/>
      <c r="J434" s="233"/>
      <c r="K434" s="233"/>
      <c r="L434" s="233"/>
      <c r="M434" s="233"/>
      <c r="N434" s="232"/>
      <c r="O434" s="232"/>
      <c r="P434" s="232"/>
      <c r="Q434" s="232"/>
      <c r="R434" s="233"/>
      <c r="S434" s="233"/>
      <c r="T434" s="233"/>
      <c r="U434" s="233"/>
      <c r="V434" s="233"/>
      <c r="W434" s="233"/>
      <c r="X434" s="233"/>
      <c r="Y434" s="233"/>
      <c r="Z434" s="212"/>
      <c r="AA434" s="212"/>
      <c r="AB434" s="212"/>
      <c r="AC434" s="212"/>
      <c r="AD434" s="212"/>
      <c r="AE434" s="212"/>
      <c r="AF434" s="212"/>
      <c r="AG434" s="212" t="s">
        <v>134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3" x14ac:dyDescent="0.3">
      <c r="A435" s="229"/>
      <c r="B435" s="230"/>
      <c r="C435" s="269" t="s">
        <v>549</v>
      </c>
      <c r="D435" s="235"/>
      <c r="E435" s="236">
        <v>0.57599999999999996</v>
      </c>
      <c r="F435" s="233"/>
      <c r="G435" s="233"/>
      <c r="H435" s="233"/>
      <c r="I435" s="233"/>
      <c r="J435" s="233"/>
      <c r="K435" s="233"/>
      <c r="L435" s="233"/>
      <c r="M435" s="233"/>
      <c r="N435" s="232"/>
      <c r="O435" s="232"/>
      <c r="P435" s="232"/>
      <c r="Q435" s="232"/>
      <c r="R435" s="233"/>
      <c r="S435" s="233"/>
      <c r="T435" s="233"/>
      <c r="U435" s="233"/>
      <c r="V435" s="233"/>
      <c r="W435" s="233"/>
      <c r="X435" s="233"/>
      <c r="Y435" s="233"/>
      <c r="Z435" s="212"/>
      <c r="AA435" s="212"/>
      <c r="AB435" s="212"/>
      <c r="AC435" s="212"/>
      <c r="AD435" s="212"/>
      <c r="AE435" s="212"/>
      <c r="AF435" s="212"/>
      <c r="AG435" s="212" t="s">
        <v>134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x14ac:dyDescent="0.3">
      <c r="A436" s="244" t="s">
        <v>124</v>
      </c>
      <c r="B436" s="245" t="s">
        <v>89</v>
      </c>
      <c r="C436" s="267" t="s">
        <v>90</v>
      </c>
      <c r="D436" s="246"/>
      <c r="E436" s="247"/>
      <c r="F436" s="248"/>
      <c r="G436" s="249">
        <f>SUMIF(AG437:AG457,"&lt;&gt;NOR",G437:G457)</f>
        <v>0</v>
      </c>
      <c r="H436" s="243"/>
      <c r="I436" s="243">
        <f>SUM(I437:I457)</f>
        <v>0</v>
      </c>
      <c r="J436" s="243"/>
      <c r="K436" s="243">
        <f>SUM(K437:K457)</f>
        <v>0</v>
      </c>
      <c r="L436" s="243"/>
      <c r="M436" s="243">
        <f>SUM(M437:M457)</f>
        <v>0</v>
      </c>
      <c r="N436" s="242"/>
      <c r="O436" s="242">
        <f>SUM(O437:O457)</f>
        <v>0</v>
      </c>
      <c r="P436" s="242"/>
      <c r="Q436" s="242">
        <f>SUM(Q437:Q457)</f>
        <v>0</v>
      </c>
      <c r="R436" s="243"/>
      <c r="S436" s="243"/>
      <c r="T436" s="243"/>
      <c r="U436" s="243"/>
      <c r="V436" s="243">
        <f>SUM(V437:V457)</f>
        <v>0</v>
      </c>
      <c r="W436" s="243"/>
      <c r="X436" s="243"/>
      <c r="Y436" s="243"/>
      <c r="AG436" t="s">
        <v>125</v>
      </c>
    </row>
    <row r="437" spans="1:60" outlineLevel="1" x14ac:dyDescent="0.3">
      <c r="A437" s="251">
        <v>113</v>
      </c>
      <c r="B437" s="252" t="s">
        <v>550</v>
      </c>
      <c r="C437" s="268" t="s">
        <v>551</v>
      </c>
      <c r="D437" s="253" t="s">
        <v>341</v>
      </c>
      <c r="E437" s="254">
        <v>4</v>
      </c>
      <c r="F437" s="255"/>
      <c r="G437" s="256">
        <f>ROUND(E437*F437,2)</f>
        <v>0</v>
      </c>
      <c r="H437" s="234"/>
      <c r="I437" s="233">
        <f>ROUND(E437*H437,2)</f>
        <v>0</v>
      </c>
      <c r="J437" s="234"/>
      <c r="K437" s="233">
        <f>ROUND(E437*J437,2)</f>
        <v>0</v>
      </c>
      <c r="L437" s="233">
        <v>21</v>
      </c>
      <c r="M437" s="233">
        <f>G437*(1+L437/100)</f>
        <v>0</v>
      </c>
      <c r="N437" s="232">
        <v>0</v>
      </c>
      <c r="O437" s="232">
        <f>ROUND(E437*N437,2)</f>
        <v>0</v>
      </c>
      <c r="P437" s="232">
        <v>0</v>
      </c>
      <c r="Q437" s="232">
        <f>ROUND(E437*P437,2)</f>
        <v>0</v>
      </c>
      <c r="R437" s="233"/>
      <c r="S437" s="233" t="s">
        <v>155</v>
      </c>
      <c r="T437" s="233" t="s">
        <v>156</v>
      </c>
      <c r="U437" s="233">
        <v>0</v>
      </c>
      <c r="V437" s="233">
        <f>ROUND(E437*U437,2)</f>
        <v>0</v>
      </c>
      <c r="W437" s="233"/>
      <c r="X437" s="233" t="s">
        <v>130</v>
      </c>
      <c r="Y437" s="233" t="s">
        <v>131</v>
      </c>
      <c r="Z437" s="212"/>
      <c r="AA437" s="212"/>
      <c r="AB437" s="212"/>
      <c r="AC437" s="212"/>
      <c r="AD437" s="212"/>
      <c r="AE437" s="212"/>
      <c r="AF437" s="212"/>
      <c r="AG437" s="212" t="s">
        <v>132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2" x14ac:dyDescent="0.3">
      <c r="A438" s="229"/>
      <c r="B438" s="230"/>
      <c r="C438" s="272" t="s">
        <v>429</v>
      </c>
      <c r="D438" s="263"/>
      <c r="E438" s="263"/>
      <c r="F438" s="263"/>
      <c r="G438" s="263"/>
      <c r="H438" s="233"/>
      <c r="I438" s="233"/>
      <c r="J438" s="233"/>
      <c r="K438" s="233"/>
      <c r="L438" s="233"/>
      <c r="M438" s="233"/>
      <c r="N438" s="232"/>
      <c r="O438" s="232"/>
      <c r="P438" s="232"/>
      <c r="Q438" s="232"/>
      <c r="R438" s="233"/>
      <c r="S438" s="233"/>
      <c r="T438" s="233"/>
      <c r="U438" s="233"/>
      <c r="V438" s="233"/>
      <c r="W438" s="233"/>
      <c r="X438" s="233"/>
      <c r="Y438" s="233"/>
      <c r="Z438" s="212"/>
      <c r="AA438" s="212"/>
      <c r="AB438" s="212"/>
      <c r="AC438" s="212"/>
      <c r="AD438" s="212"/>
      <c r="AE438" s="212"/>
      <c r="AF438" s="212"/>
      <c r="AG438" s="212" t="s">
        <v>222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3" x14ac:dyDescent="0.3">
      <c r="A439" s="229"/>
      <c r="B439" s="230"/>
      <c r="C439" s="273" t="s">
        <v>223</v>
      </c>
      <c r="D439" s="239"/>
      <c r="E439" s="240"/>
      <c r="F439" s="241"/>
      <c r="G439" s="241"/>
      <c r="H439" s="233"/>
      <c r="I439" s="233"/>
      <c r="J439" s="233"/>
      <c r="K439" s="233"/>
      <c r="L439" s="233"/>
      <c r="M439" s="233"/>
      <c r="N439" s="232"/>
      <c r="O439" s="232"/>
      <c r="P439" s="232"/>
      <c r="Q439" s="232"/>
      <c r="R439" s="233"/>
      <c r="S439" s="233"/>
      <c r="T439" s="233"/>
      <c r="U439" s="233"/>
      <c r="V439" s="233"/>
      <c r="W439" s="233"/>
      <c r="X439" s="233"/>
      <c r="Y439" s="233"/>
      <c r="Z439" s="212"/>
      <c r="AA439" s="212"/>
      <c r="AB439" s="212"/>
      <c r="AC439" s="212"/>
      <c r="AD439" s="212"/>
      <c r="AE439" s="212"/>
      <c r="AF439" s="212"/>
      <c r="AG439" s="212" t="s">
        <v>222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3" x14ac:dyDescent="0.3">
      <c r="A440" s="229"/>
      <c r="B440" s="230"/>
      <c r="C440" s="274" t="s">
        <v>507</v>
      </c>
      <c r="D440" s="264"/>
      <c r="E440" s="264"/>
      <c r="F440" s="264"/>
      <c r="G440" s="264"/>
      <c r="H440" s="233"/>
      <c r="I440" s="233"/>
      <c r="J440" s="233"/>
      <c r="K440" s="233"/>
      <c r="L440" s="233"/>
      <c r="M440" s="233"/>
      <c r="N440" s="232"/>
      <c r="O440" s="232"/>
      <c r="P440" s="232"/>
      <c r="Q440" s="232"/>
      <c r="R440" s="233"/>
      <c r="S440" s="233"/>
      <c r="T440" s="233"/>
      <c r="U440" s="233"/>
      <c r="V440" s="233"/>
      <c r="W440" s="233"/>
      <c r="X440" s="233"/>
      <c r="Y440" s="233"/>
      <c r="Z440" s="212"/>
      <c r="AA440" s="212"/>
      <c r="AB440" s="212"/>
      <c r="AC440" s="212"/>
      <c r="AD440" s="212"/>
      <c r="AE440" s="212"/>
      <c r="AF440" s="212"/>
      <c r="AG440" s="212" t="s">
        <v>222</v>
      </c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3" x14ac:dyDescent="0.3">
      <c r="A441" s="229"/>
      <c r="B441" s="230"/>
      <c r="C441" s="274" t="s">
        <v>552</v>
      </c>
      <c r="D441" s="264"/>
      <c r="E441" s="264"/>
      <c r="F441" s="264"/>
      <c r="G441" s="264"/>
      <c r="H441" s="233"/>
      <c r="I441" s="233"/>
      <c r="J441" s="233"/>
      <c r="K441" s="233"/>
      <c r="L441" s="233"/>
      <c r="M441" s="233"/>
      <c r="N441" s="232"/>
      <c r="O441" s="232"/>
      <c r="P441" s="232"/>
      <c r="Q441" s="232"/>
      <c r="R441" s="233"/>
      <c r="S441" s="233"/>
      <c r="T441" s="233"/>
      <c r="U441" s="233"/>
      <c r="V441" s="233"/>
      <c r="W441" s="233"/>
      <c r="X441" s="233"/>
      <c r="Y441" s="233"/>
      <c r="Z441" s="212"/>
      <c r="AA441" s="212"/>
      <c r="AB441" s="212"/>
      <c r="AC441" s="212"/>
      <c r="AD441" s="212"/>
      <c r="AE441" s="212"/>
      <c r="AF441" s="212"/>
      <c r="AG441" s="212" t="s">
        <v>222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3" x14ac:dyDescent="0.3">
      <c r="A442" s="229"/>
      <c r="B442" s="230"/>
      <c r="C442" s="274" t="s">
        <v>553</v>
      </c>
      <c r="D442" s="264"/>
      <c r="E442" s="264"/>
      <c r="F442" s="264"/>
      <c r="G442" s="264"/>
      <c r="H442" s="233"/>
      <c r="I442" s="233"/>
      <c r="J442" s="233"/>
      <c r="K442" s="233"/>
      <c r="L442" s="233"/>
      <c r="M442" s="233"/>
      <c r="N442" s="232"/>
      <c r="O442" s="232"/>
      <c r="P442" s="232"/>
      <c r="Q442" s="232"/>
      <c r="R442" s="233"/>
      <c r="S442" s="233"/>
      <c r="T442" s="233"/>
      <c r="U442" s="233"/>
      <c r="V442" s="233"/>
      <c r="W442" s="233"/>
      <c r="X442" s="233"/>
      <c r="Y442" s="233"/>
      <c r="Z442" s="212"/>
      <c r="AA442" s="212"/>
      <c r="AB442" s="212"/>
      <c r="AC442" s="212"/>
      <c r="AD442" s="212"/>
      <c r="AE442" s="212"/>
      <c r="AF442" s="212"/>
      <c r="AG442" s="212" t="s">
        <v>222</v>
      </c>
      <c r="AH442" s="212"/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3" x14ac:dyDescent="0.3">
      <c r="A443" s="229"/>
      <c r="B443" s="230"/>
      <c r="C443" s="274" t="s">
        <v>554</v>
      </c>
      <c r="D443" s="264"/>
      <c r="E443" s="264"/>
      <c r="F443" s="264"/>
      <c r="G443" s="264"/>
      <c r="H443" s="233"/>
      <c r="I443" s="233"/>
      <c r="J443" s="233"/>
      <c r="K443" s="233"/>
      <c r="L443" s="233"/>
      <c r="M443" s="233"/>
      <c r="N443" s="232"/>
      <c r="O443" s="232"/>
      <c r="P443" s="232"/>
      <c r="Q443" s="232"/>
      <c r="R443" s="233"/>
      <c r="S443" s="233"/>
      <c r="T443" s="233"/>
      <c r="U443" s="233"/>
      <c r="V443" s="233"/>
      <c r="W443" s="233"/>
      <c r="X443" s="233"/>
      <c r="Y443" s="233"/>
      <c r="Z443" s="212"/>
      <c r="AA443" s="212"/>
      <c r="AB443" s="212"/>
      <c r="AC443" s="212"/>
      <c r="AD443" s="212"/>
      <c r="AE443" s="212"/>
      <c r="AF443" s="212"/>
      <c r="AG443" s="212" t="s">
        <v>222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3">
      <c r="A444" s="257">
        <v>114</v>
      </c>
      <c r="B444" s="258" t="s">
        <v>555</v>
      </c>
      <c r="C444" s="270" t="s">
        <v>556</v>
      </c>
      <c r="D444" s="259" t="s">
        <v>154</v>
      </c>
      <c r="E444" s="260">
        <v>1</v>
      </c>
      <c r="F444" s="261"/>
      <c r="G444" s="262">
        <f>ROUND(E444*F444,2)</f>
        <v>0</v>
      </c>
      <c r="H444" s="234"/>
      <c r="I444" s="233">
        <f>ROUND(E444*H444,2)</f>
        <v>0</v>
      </c>
      <c r="J444" s="234"/>
      <c r="K444" s="233">
        <f>ROUND(E444*J444,2)</f>
        <v>0</v>
      </c>
      <c r="L444" s="233">
        <v>21</v>
      </c>
      <c r="M444" s="233">
        <f>G444*(1+L444/100)</f>
        <v>0</v>
      </c>
      <c r="N444" s="232">
        <v>0</v>
      </c>
      <c r="O444" s="232">
        <f>ROUND(E444*N444,2)</f>
        <v>0</v>
      </c>
      <c r="P444" s="232">
        <v>0</v>
      </c>
      <c r="Q444" s="232">
        <f>ROUND(E444*P444,2)</f>
        <v>0</v>
      </c>
      <c r="R444" s="233"/>
      <c r="S444" s="233" t="s">
        <v>155</v>
      </c>
      <c r="T444" s="233" t="s">
        <v>156</v>
      </c>
      <c r="U444" s="233">
        <v>0</v>
      </c>
      <c r="V444" s="233">
        <f>ROUND(E444*U444,2)</f>
        <v>0</v>
      </c>
      <c r="W444" s="233"/>
      <c r="X444" s="233" t="s">
        <v>130</v>
      </c>
      <c r="Y444" s="233" t="s">
        <v>131</v>
      </c>
      <c r="Z444" s="212"/>
      <c r="AA444" s="212"/>
      <c r="AB444" s="212"/>
      <c r="AC444" s="212"/>
      <c r="AD444" s="212"/>
      <c r="AE444" s="212"/>
      <c r="AF444" s="212"/>
      <c r="AG444" s="212" t="s">
        <v>132</v>
      </c>
      <c r="AH444" s="212"/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ht="20.6" outlineLevel="1" x14ac:dyDescent="0.3">
      <c r="A445" s="251">
        <v>115</v>
      </c>
      <c r="B445" s="252" t="s">
        <v>557</v>
      </c>
      <c r="C445" s="268" t="s">
        <v>558</v>
      </c>
      <c r="D445" s="253" t="s">
        <v>154</v>
      </c>
      <c r="E445" s="254">
        <v>1</v>
      </c>
      <c r="F445" s="255"/>
      <c r="G445" s="256">
        <f>ROUND(E445*F445,2)</f>
        <v>0</v>
      </c>
      <c r="H445" s="234"/>
      <c r="I445" s="233">
        <f>ROUND(E445*H445,2)</f>
        <v>0</v>
      </c>
      <c r="J445" s="234"/>
      <c r="K445" s="233">
        <f>ROUND(E445*J445,2)</f>
        <v>0</v>
      </c>
      <c r="L445" s="233">
        <v>21</v>
      </c>
      <c r="M445" s="233">
        <f>G445*(1+L445/100)</f>
        <v>0</v>
      </c>
      <c r="N445" s="232">
        <v>0</v>
      </c>
      <c r="O445" s="232">
        <f>ROUND(E445*N445,2)</f>
        <v>0</v>
      </c>
      <c r="P445" s="232">
        <v>0</v>
      </c>
      <c r="Q445" s="232">
        <f>ROUND(E445*P445,2)</f>
        <v>0</v>
      </c>
      <c r="R445" s="233"/>
      <c r="S445" s="233" t="s">
        <v>155</v>
      </c>
      <c r="T445" s="233" t="s">
        <v>156</v>
      </c>
      <c r="U445" s="233">
        <v>0</v>
      </c>
      <c r="V445" s="233">
        <f>ROUND(E445*U445,2)</f>
        <v>0</v>
      </c>
      <c r="W445" s="233"/>
      <c r="X445" s="233" t="s">
        <v>130</v>
      </c>
      <c r="Y445" s="233" t="s">
        <v>131</v>
      </c>
      <c r="Z445" s="212"/>
      <c r="AA445" s="212"/>
      <c r="AB445" s="212"/>
      <c r="AC445" s="212"/>
      <c r="AD445" s="212"/>
      <c r="AE445" s="212"/>
      <c r="AF445" s="212"/>
      <c r="AG445" s="212" t="s">
        <v>132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2" x14ac:dyDescent="0.3">
      <c r="A446" s="229"/>
      <c r="B446" s="230"/>
      <c r="C446" s="272" t="s">
        <v>559</v>
      </c>
      <c r="D446" s="263"/>
      <c r="E446" s="263"/>
      <c r="F446" s="263"/>
      <c r="G446" s="263"/>
      <c r="H446" s="233"/>
      <c r="I446" s="233"/>
      <c r="J446" s="233"/>
      <c r="K446" s="233"/>
      <c r="L446" s="233"/>
      <c r="M446" s="233"/>
      <c r="N446" s="232"/>
      <c r="O446" s="232"/>
      <c r="P446" s="232"/>
      <c r="Q446" s="232"/>
      <c r="R446" s="233"/>
      <c r="S446" s="233"/>
      <c r="T446" s="233"/>
      <c r="U446" s="233"/>
      <c r="V446" s="233"/>
      <c r="W446" s="233"/>
      <c r="X446" s="233"/>
      <c r="Y446" s="233"/>
      <c r="Z446" s="212"/>
      <c r="AA446" s="212"/>
      <c r="AB446" s="212"/>
      <c r="AC446" s="212"/>
      <c r="AD446" s="212"/>
      <c r="AE446" s="212"/>
      <c r="AF446" s="212"/>
      <c r="AG446" s="212" t="s">
        <v>222</v>
      </c>
      <c r="AH446" s="212"/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3" x14ac:dyDescent="0.3">
      <c r="A447" s="229"/>
      <c r="B447" s="230"/>
      <c r="C447" s="273" t="s">
        <v>223</v>
      </c>
      <c r="D447" s="239"/>
      <c r="E447" s="240"/>
      <c r="F447" s="241"/>
      <c r="G447" s="241"/>
      <c r="H447" s="233"/>
      <c r="I447" s="233"/>
      <c r="J447" s="233"/>
      <c r="K447" s="233"/>
      <c r="L447" s="233"/>
      <c r="M447" s="233"/>
      <c r="N447" s="232"/>
      <c r="O447" s="232"/>
      <c r="P447" s="232"/>
      <c r="Q447" s="232"/>
      <c r="R447" s="233"/>
      <c r="S447" s="233"/>
      <c r="T447" s="233"/>
      <c r="U447" s="233"/>
      <c r="V447" s="233"/>
      <c r="W447" s="233"/>
      <c r="X447" s="233"/>
      <c r="Y447" s="233"/>
      <c r="Z447" s="212"/>
      <c r="AA447" s="212"/>
      <c r="AB447" s="212"/>
      <c r="AC447" s="212"/>
      <c r="AD447" s="212"/>
      <c r="AE447" s="212"/>
      <c r="AF447" s="212"/>
      <c r="AG447" s="212" t="s">
        <v>222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3" x14ac:dyDescent="0.3">
      <c r="A448" s="229"/>
      <c r="B448" s="230"/>
      <c r="C448" s="274" t="s">
        <v>560</v>
      </c>
      <c r="D448" s="264"/>
      <c r="E448" s="264"/>
      <c r="F448" s="264"/>
      <c r="G448" s="264"/>
      <c r="H448" s="233"/>
      <c r="I448" s="233"/>
      <c r="J448" s="233"/>
      <c r="K448" s="233"/>
      <c r="L448" s="233"/>
      <c r="M448" s="233"/>
      <c r="N448" s="232"/>
      <c r="O448" s="232"/>
      <c r="P448" s="232"/>
      <c r="Q448" s="232"/>
      <c r="R448" s="233"/>
      <c r="S448" s="233"/>
      <c r="T448" s="233"/>
      <c r="U448" s="233"/>
      <c r="V448" s="233"/>
      <c r="W448" s="233"/>
      <c r="X448" s="233"/>
      <c r="Y448" s="233"/>
      <c r="Z448" s="212"/>
      <c r="AA448" s="212"/>
      <c r="AB448" s="212"/>
      <c r="AC448" s="212"/>
      <c r="AD448" s="212"/>
      <c r="AE448" s="212"/>
      <c r="AF448" s="212"/>
      <c r="AG448" s="212" t="s">
        <v>222</v>
      </c>
      <c r="AH448" s="212"/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3" x14ac:dyDescent="0.3">
      <c r="A449" s="229"/>
      <c r="B449" s="230"/>
      <c r="C449" s="274" t="s">
        <v>561</v>
      </c>
      <c r="D449" s="264"/>
      <c r="E449" s="264"/>
      <c r="F449" s="264"/>
      <c r="G449" s="264"/>
      <c r="H449" s="233"/>
      <c r="I449" s="233"/>
      <c r="J449" s="233"/>
      <c r="K449" s="233"/>
      <c r="L449" s="233"/>
      <c r="M449" s="233"/>
      <c r="N449" s="232"/>
      <c r="O449" s="232"/>
      <c r="P449" s="232"/>
      <c r="Q449" s="232"/>
      <c r="R449" s="233"/>
      <c r="S449" s="233"/>
      <c r="T449" s="233"/>
      <c r="U449" s="233"/>
      <c r="V449" s="233"/>
      <c r="W449" s="233"/>
      <c r="X449" s="233"/>
      <c r="Y449" s="233"/>
      <c r="Z449" s="212"/>
      <c r="AA449" s="212"/>
      <c r="AB449" s="212"/>
      <c r="AC449" s="212"/>
      <c r="AD449" s="212"/>
      <c r="AE449" s="212"/>
      <c r="AF449" s="212"/>
      <c r="AG449" s="212" t="s">
        <v>222</v>
      </c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3" x14ac:dyDescent="0.3">
      <c r="A450" s="229"/>
      <c r="B450" s="230"/>
      <c r="C450" s="274" t="s">
        <v>562</v>
      </c>
      <c r="D450" s="264"/>
      <c r="E450" s="264"/>
      <c r="F450" s="264"/>
      <c r="G450" s="264"/>
      <c r="H450" s="233"/>
      <c r="I450" s="233"/>
      <c r="J450" s="233"/>
      <c r="K450" s="233"/>
      <c r="L450" s="233"/>
      <c r="M450" s="233"/>
      <c r="N450" s="232"/>
      <c r="O450" s="232"/>
      <c r="P450" s="232"/>
      <c r="Q450" s="232"/>
      <c r="R450" s="233"/>
      <c r="S450" s="233"/>
      <c r="T450" s="233"/>
      <c r="U450" s="233"/>
      <c r="V450" s="233"/>
      <c r="W450" s="233"/>
      <c r="X450" s="233"/>
      <c r="Y450" s="233"/>
      <c r="Z450" s="212"/>
      <c r="AA450" s="212"/>
      <c r="AB450" s="212"/>
      <c r="AC450" s="212"/>
      <c r="AD450" s="212"/>
      <c r="AE450" s="212"/>
      <c r="AF450" s="212"/>
      <c r="AG450" s="212" t="s">
        <v>222</v>
      </c>
      <c r="AH450" s="212"/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3" x14ac:dyDescent="0.3">
      <c r="A451" s="229"/>
      <c r="B451" s="230"/>
      <c r="C451" s="274" t="s">
        <v>563</v>
      </c>
      <c r="D451" s="264"/>
      <c r="E451" s="264"/>
      <c r="F451" s="264"/>
      <c r="G451" s="264"/>
      <c r="H451" s="233"/>
      <c r="I451" s="233"/>
      <c r="J451" s="233"/>
      <c r="K451" s="233"/>
      <c r="L451" s="233"/>
      <c r="M451" s="233"/>
      <c r="N451" s="232"/>
      <c r="O451" s="232"/>
      <c r="P451" s="232"/>
      <c r="Q451" s="232"/>
      <c r="R451" s="233"/>
      <c r="S451" s="233"/>
      <c r="T451" s="233"/>
      <c r="U451" s="233"/>
      <c r="V451" s="233"/>
      <c r="W451" s="233"/>
      <c r="X451" s="233"/>
      <c r="Y451" s="233"/>
      <c r="Z451" s="212"/>
      <c r="AA451" s="212"/>
      <c r="AB451" s="212"/>
      <c r="AC451" s="212"/>
      <c r="AD451" s="212"/>
      <c r="AE451" s="212"/>
      <c r="AF451" s="212"/>
      <c r="AG451" s="212" t="s">
        <v>222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3" x14ac:dyDescent="0.3">
      <c r="A452" s="229"/>
      <c r="B452" s="230"/>
      <c r="C452" s="274" t="s">
        <v>564</v>
      </c>
      <c r="D452" s="264"/>
      <c r="E452" s="264"/>
      <c r="F452" s="264"/>
      <c r="G452" s="264"/>
      <c r="H452" s="233"/>
      <c r="I452" s="233"/>
      <c r="J452" s="233"/>
      <c r="K452" s="233"/>
      <c r="L452" s="233"/>
      <c r="M452" s="233"/>
      <c r="N452" s="232"/>
      <c r="O452" s="232"/>
      <c r="P452" s="232"/>
      <c r="Q452" s="232"/>
      <c r="R452" s="233"/>
      <c r="S452" s="233"/>
      <c r="T452" s="233"/>
      <c r="U452" s="233"/>
      <c r="V452" s="233"/>
      <c r="W452" s="233"/>
      <c r="X452" s="233"/>
      <c r="Y452" s="233"/>
      <c r="Z452" s="212"/>
      <c r="AA452" s="212"/>
      <c r="AB452" s="212"/>
      <c r="AC452" s="212"/>
      <c r="AD452" s="212"/>
      <c r="AE452" s="212"/>
      <c r="AF452" s="212"/>
      <c r="AG452" s="212" t="s">
        <v>222</v>
      </c>
      <c r="AH452" s="212"/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3" x14ac:dyDescent="0.3">
      <c r="A453" s="229"/>
      <c r="B453" s="230"/>
      <c r="C453" s="274" t="s">
        <v>565</v>
      </c>
      <c r="D453" s="264"/>
      <c r="E453" s="264"/>
      <c r="F453" s="264"/>
      <c r="G453" s="264"/>
      <c r="H453" s="233"/>
      <c r="I453" s="233"/>
      <c r="J453" s="233"/>
      <c r="K453" s="233"/>
      <c r="L453" s="233"/>
      <c r="M453" s="233"/>
      <c r="N453" s="232"/>
      <c r="O453" s="232"/>
      <c r="P453" s="232"/>
      <c r="Q453" s="232"/>
      <c r="R453" s="233"/>
      <c r="S453" s="233"/>
      <c r="T453" s="233"/>
      <c r="U453" s="233"/>
      <c r="V453" s="233"/>
      <c r="W453" s="233"/>
      <c r="X453" s="233"/>
      <c r="Y453" s="233"/>
      <c r="Z453" s="212"/>
      <c r="AA453" s="212"/>
      <c r="AB453" s="212"/>
      <c r="AC453" s="212"/>
      <c r="AD453" s="212"/>
      <c r="AE453" s="212"/>
      <c r="AF453" s="212"/>
      <c r="AG453" s="212" t="s">
        <v>222</v>
      </c>
      <c r="AH453" s="212"/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3" x14ac:dyDescent="0.3">
      <c r="A454" s="229"/>
      <c r="B454" s="230"/>
      <c r="C454" s="274" t="s">
        <v>566</v>
      </c>
      <c r="D454" s="264"/>
      <c r="E454" s="264"/>
      <c r="F454" s="264"/>
      <c r="G454" s="264"/>
      <c r="H454" s="233"/>
      <c r="I454" s="233"/>
      <c r="J454" s="233"/>
      <c r="K454" s="233"/>
      <c r="L454" s="233"/>
      <c r="M454" s="233"/>
      <c r="N454" s="232"/>
      <c r="O454" s="232"/>
      <c r="P454" s="232"/>
      <c r="Q454" s="232"/>
      <c r="R454" s="233"/>
      <c r="S454" s="233"/>
      <c r="T454" s="233"/>
      <c r="U454" s="233"/>
      <c r="V454" s="233"/>
      <c r="W454" s="233"/>
      <c r="X454" s="233"/>
      <c r="Y454" s="233"/>
      <c r="Z454" s="212"/>
      <c r="AA454" s="212"/>
      <c r="AB454" s="212"/>
      <c r="AC454" s="212"/>
      <c r="AD454" s="212"/>
      <c r="AE454" s="212"/>
      <c r="AF454" s="212"/>
      <c r="AG454" s="212" t="s">
        <v>222</v>
      </c>
      <c r="AH454" s="212"/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3" x14ac:dyDescent="0.3">
      <c r="A455" s="229"/>
      <c r="B455" s="230"/>
      <c r="C455" s="274" t="s">
        <v>567</v>
      </c>
      <c r="D455" s="264"/>
      <c r="E455" s="264"/>
      <c r="F455" s="264"/>
      <c r="G455" s="264"/>
      <c r="H455" s="233"/>
      <c r="I455" s="233"/>
      <c r="J455" s="233"/>
      <c r="K455" s="233"/>
      <c r="L455" s="233"/>
      <c r="M455" s="233"/>
      <c r="N455" s="232"/>
      <c r="O455" s="232"/>
      <c r="P455" s="232"/>
      <c r="Q455" s="232"/>
      <c r="R455" s="233"/>
      <c r="S455" s="233"/>
      <c r="T455" s="233"/>
      <c r="U455" s="233"/>
      <c r="V455" s="233"/>
      <c r="W455" s="233"/>
      <c r="X455" s="233"/>
      <c r="Y455" s="233"/>
      <c r="Z455" s="212"/>
      <c r="AA455" s="212"/>
      <c r="AB455" s="212"/>
      <c r="AC455" s="212"/>
      <c r="AD455" s="212"/>
      <c r="AE455" s="212"/>
      <c r="AF455" s="212"/>
      <c r="AG455" s="212" t="s">
        <v>222</v>
      </c>
      <c r="AH455" s="212"/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ht="30.9" outlineLevel="1" x14ac:dyDescent="0.3">
      <c r="A456" s="251">
        <v>116</v>
      </c>
      <c r="B456" s="252" t="s">
        <v>568</v>
      </c>
      <c r="C456" s="268" t="s">
        <v>569</v>
      </c>
      <c r="D456" s="253" t="s">
        <v>154</v>
      </c>
      <c r="E456" s="254">
        <v>1</v>
      </c>
      <c r="F456" s="255"/>
      <c r="G456" s="256">
        <f>ROUND(E456*F456,2)</f>
        <v>0</v>
      </c>
      <c r="H456" s="234"/>
      <c r="I456" s="233">
        <f>ROUND(E456*H456,2)</f>
        <v>0</v>
      </c>
      <c r="J456" s="234"/>
      <c r="K456" s="233">
        <f>ROUND(E456*J456,2)</f>
        <v>0</v>
      </c>
      <c r="L456" s="233">
        <v>21</v>
      </c>
      <c r="M456" s="233">
        <f>G456*(1+L456/100)</f>
        <v>0</v>
      </c>
      <c r="N456" s="232">
        <v>0</v>
      </c>
      <c r="O456" s="232">
        <f>ROUND(E456*N456,2)</f>
        <v>0</v>
      </c>
      <c r="P456" s="232">
        <v>0</v>
      </c>
      <c r="Q456" s="232">
        <f>ROUND(E456*P456,2)</f>
        <v>0</v>
      </c>
      <c r="R456" s="233"/>
      <c r="S456" s="233" t="s">
        <v>155</v>
      </c>
      <c r="T456" s="233" t="s">
        <v>156</v>
      </c>
      <c r="U456" s="233">
        <v>0</v>
      </c>
      <c r="V456" s="233">
        <f>ROUND(E456*U456,2)</f>
        <v>0</v>
      </c>
      <c r="W456" s="233"/>
      <c r="X456" s="233" t="s">
        <v>130</v>
      </c>
      <c r="Y456" s="233" t="s">
        <v>131</v>
      </c>
      <c r="Z456" s="212"/>
      <c r="AA456" s="212"/>
      <c r="AB456" s="212"/>
      <c r="AC456" s="212"/>
      <c r="AD456" s="212"/>
      <c r="AE456" s="212"/>
      <c r="AF456" s="212"/>
      <c r="AG456" s="212" t="s">
        <v>132</v>
      </c>
      <c r="AH456" s="212"/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2" x14ac:dyDescent="0.3">
      <c r="A457" s="229"/>
      <c r="B457" s="230"/>
      <c r="C457" s="272" t="s">
        <v>559</v>
      </c>
      <c r="D457" s="263"/>
      <c r="E457" s="263"/>
      <c r="F457" s="263"/>
      <c r="G457" s="263"/>
      <c r="H457" s="233"/>
      <c r="I457" s="233"/>
      <c r="J457" s="233"/>
      <c r="K457" s="233"/>
      <c r="L457" s="233"/>
      <c r="M457" s="233"/>
      <c r="N457" s="232"/>
      <c r="O457" s="232"/>
      <c r="P457" s="232"/>
      <c r="Q457" s="232"/>
      <c r="R457" s="233"/>
      <c r="S457" s="233"/>
      <c r="T457" s="233"/>
      <c r="U457" s="233"/>
      <c r="V457" s="233"/>
      <c r="W457" s="233"/>
      <c r="X457" s="233"/>
      <c r="Y457" s="233"/>
      <c r="Z457" s="212"/>
      <c r="AA457" s="212"/>
      <c r="AB457" s="212"/>
      <c r="AC457" s="212"/>
      <c r="AD457" s="212"/>
      <c r="AE457" s="212"/>
      <c r="AF457" s="212"/>
      <c r="AG457" s="212" t="s">
        <v>222</v>
      </c>
      <c r="AH457" s="212"/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x14ac:dyDescent="0.3">
      <c r="A458" s="244" t="s">
        <v>124</v>
      </c>
      <c r="B458" s="245" t="s">
        <v>91</v>
      </c>
      <c r="C458" s="267" t="s">
        <v>92</v>
      </c>
      <c r="D458" s="246"/>
      <c r="E458" s="247"/>
      <c r="F458" s="248"/>
      <c r="G458" s="249">
        <f>SUMIF(AG459:AG459,"&lt;&gt;NOR",G459:G459)</f>
        <v>0</v>
      </c>
      <c r="H458" s="243"/>
      <c r="I458" s="243">
        <f>SUM(I459:I459)</f>
        <v>0</v>
      </c>
      <c r="J458" s="243"/>
      <c r="K458" s="243">
        <f>SUM(K459:K459)</f>
        <v>0</v>
      </c>
      <c r="L458" s="243"/>
      <c r="M458" s="243">
        <f>SUM(M459:M459)</f>
        <v>0</v>
      </c>
      <c r="N458" s="242"/>
      <c r="O458" s="242">
        <f>SUM(O459:O459)</f>
        <v>0</v>
      </c>
      <c r="P458" s="242"/>
      <c r="Q458" s="242">
        <f>SUM(Q459:Q459)</f>
        <v>0</v>
      </c>
      <c r="R458" s="243"/>
      <c r="S458" s="243"/>
      <c r="T458" s="243"/>
      <c r="U458" s="243"/>
      <c r="V458" s="243">
        <f>SUM(V459:V459)</f>
        <v>0</v>
      </c>
      <c r="W458" s="243"/>
      <c r="X458" s="243"/>
      <c r="Y458" s="243"/>
      <c r="AG458" t="s">
        <v>125</v>
      </c>
    </row>
    <row r="459" spans="1:60" ht="20.6" outlineLevel="1" x14ac:dyDescent="0.3">
      <c r="A459" s="257">
        <v>117</v>
      </c>
      <c r="B459" s="258" t="s">
        <v>570</v>
      </c>
      <c r="C459" s="270" t="s">
        <v>571</v>
      </c>
      <c r="D459" s="259" t="s">
        <v>341</v>
      </c>
      <c r="E459" s="260">
        <v>1</v>
      </c>
      <c r="F459" s="261"/>
      <c r="G459" s="262">
        <f>ROUND(E459*F459,2)</f>
        <v>0</v>
      </c>
      <c r="H459" s="234"/>
      <c r="I459" s="233">
        <f>ROUND(E459*H459,2)</f>
        <v>0</v>
      </c>
      <c r="J459" s="234"/>
      <c r="K459" s="233">
        <f>ROUND(E459*J459,2)</f>
        <v>0</v>
      </c>
      <c r="L459" s="233">
        <v>21</v>
      </c>
      <c r="M459" s="233">
        <f>G459*(1+L459/100)</f>
        <v>0</v>
      </c>
      <c r="N459" s="232">
        <v>0</v>
      </c>
      <c r="O459" s="232">
        <f>ROUND(E459*N459,2)</f>
        <v>0</v>
      </c>
      <c r="P459" s="232">
        <v>0</v>
      </c>
      <c r="Q459" s="232">
        <f>ROUND(E459*P459,2)</f>
        <v>0</v>
      </c>
      <c r="R459" s="233"/>
      <c r="S459" s="233" t="s">
        <v>155</v>
      </c>
      <c r="T459" s="233" t="s">
        <v>156</v>
      </c>
      <c r="U459" s="233">
        <v>0</v>
      </c>
      <c r="V459" s="233">
        <f>ROUND(E459*U459,2)</f>
        <v>0</v>
      </c>
      <c r="W459" s="233"/>
      <c r="X459" s="233" t="s">
        <v>130</v>
      </c>
      <c r="Y459" s="233" t="s">
        <v>131</v>
      </c>
      <c r="Z459" s="212"/>
      <c r="AA459" s="212"/>
      <c r="AB459" s="212"/>
      <c r="AC459" s="212"/>
      <c r="AD459" s="212"/>
      <c r="AE459" s="212"/>
      <c r="AF459" s="212"/>
      <c r="AG459" s="212" t="s">
        <v>132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x14ac:dyDescent="0.3">
      <c r="A460" s="244" t="s">
        <v>124</v>
      </c>
      <c r="B460" s="245" t="s">
        <v>93</v>
      </c>
      <c r="C460" s="267" t="s">
        <v>94</v>
      </c>
      <c r="D460" s="246"/>
      <c r="E460" s="247"/>
      <c r="F460" s="248"/>
      <c r="G460" s="249">
        <f>SUMIF(AG461:AG466,"&lt;&gt;NOR",G461:G466)</f>
        <v>0</v>
      </c>
      <c r="H460" s="243"/>
      <c r="I460" s="243">
        <f>SUM(I461:I466)</f>
        <v>0</v>
      </c>
      <c r="J460" s="243"/>
      <c r="K460" s="243">
        <f>SUM(K461:K466)</f>
        <v>0</v>
      </c>
      <c r="L460" s="243"/>
      <c r="M460" s="243">
        <f>SUM(M461:M466)</f>
        <v>0</v>
      </c>
      <c r="N460" s="242"/>
      <c r="O460" s="242">
        <f>SUM(O461:O466)</f>
        <v>0</v>
      </c>
      <c r="P460" s="242"/>
      <c r="Q460" s="242">
        <f>SUM(Q461:Q466)</f>
        <v>0</v>
      </c>
      <c r="R460" s="243"/>
      <c r="S460" s="243"/>
      <c r="T460" s="243"/>
      <c r="U460" s="243"/>
      <c r="V460" s="243">
        <f>SUM(V461:V466)</f>
        <v>54.85</v>
      </c>
      <c r="W460" s="243"/>
      <c r="X460" s="243"/>
      <c r="Y460" s="243"/>
      <c r="AG460" t="s">
        <v>125</v>
      </c>
    </row>
    <row r="461" spans="1:60" outlineLevel="1" x14ac:dyDescent="0.3">
      <c r="A461" s="257">
        <v>118</v>
      </c>
      <c r="B461" s="258" t="s">
        <v>572</v>
      </c>
      <c r="C461" s="270" t="s">
        <v>573</v>
      </c>
      <c r="D461" s="259" t="s">
        <v>163</v>
      </c>
      <c r="E461" s="260">
        <v>23.192699999999999</v>
      </c>
      <c r="F461" s="261"/>
      <c r="G461" s="262">
        <f>ROUND(E461*F461,2)</f>
        <v>0</v>
      </c>
      <c r="H461" s="234"/>
      <c r="I461" s="233">
        <f>ROUND(E461*H461,2)</f>
        <v>0</v>
      </c>
      <c r="J461" s="234"/>
      <c r="K461" s="233">
        <f>ROUND(E461*J461,2)</f>
        <v>0</v>
      </c>
      <c r="L461" s="233">
        <v>21</v>
      </c>
      <c r="M461" s="233">
        <f>G461*(1+L461/100)</f>
        <v>0</v>
      </c>
      <c r="N461" s="232">
        <v>0</v>
      </c>
      <c r="O461" s="232">
        <f>ROUND(E461*N461,2)</f>
        <v>0</v>
      </c>
      <c r="P461" s="232">
        <v>0</v>
      </c>
      <c r="Q461" s="232">
        <f>ROUND(E461*P461,2)</f>
        <v>0</v>
      </c>
      <c r="R461" s="233"/>
      <c r="S461" s="233" t="s">
        <v>129</v>
      </c>
      <c r="T461" s="233" t="s">
        <v>148</v>
      </c>
      <c r="U461" s="233">
        <v>0.93300000000000005</v>
      </c>
      <c r="V461" s="233">
        <f>ROUND(E461*U461,2)</f>
        <v>21.64</v>
      </c>
      <c r="W461" s="233"/>
      <c r="X461" s="233" t="s">
        <v>574</v>
      </c>
      <c r="Y461" s="233" t="s">
        <v>131</v>
      </c>
      <c r="Z461" s="212"/>
      <c r="AA461" s="212"/>
      <c r="AB461" s="212"/>
      <c r="AC461" s="212"/>
      <c r="AD461" s="212"/>
      <c r="AE461" s="212"/>
      <c r="AF461" s="212"/>
      <c r="AG461" s="212" t="s">
        <v>575</v>
      </c>
      <c r="AH461" s="212"/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3">
      <c r="A462" s="251">
        <v>119</v>
      </c>
      <c r="B462" s="252" t="s">
        <v>576</v>
      </c>
      <c r="C462" s="268" t="s">
        <v>577</v>
      </c>
      <c r="D462" s="253" t="s">
        <v>163</v>
      </c>
      <c r="E462" s="254">
        <v>23.192699999999999</v>
      </c>
      <c r="F462" s="255"/>
      <c r="G462" s="256">
        <f>ROUND(E462*F462,2)</f>
        <v>0</v>
      </c>
      <c r="H462" s="234"/>
      <c r="I462" s="233">
        <f>ROUND(E462*H462,2)</f>
        <v>0</v>
      </c>
      <c r="J462" s="234"/>
      <c r="K462" s="233">
        <f>ROUND(E462*J462,2)</f>
        <v>0</v>
      </c>
      <c r="L462" s="233">
        <v>21</v>
      </c>
      <c r="M462" s="233">
        <f>G462*(1+L462/100)</f>
        <v>0</v>
      </c>
      <c r="N462" s="232">
        <v>0</v>
      </c>
      <c r="O462" s="232">
        <f>ROUND(E462*N462,2)</f>
        <v>0</v>
      </c>
      <c r="P462" s="232">
        <v>0</v>
      </c>
      <c r="Q462" s="232">
        <f>ROUND(E462*P462,2)</f>
        <v>0</v>
      </c>
      <c r="R462" s="233"/>
      <c r="S462" s="233" t="s">
        <v>129</v>
      </c>
      <c r="T462" s="233" t="s">
        <v>148</v>
      </c>
      <c r="U462" s="233">
        <v>0.49</v>
      </c>
      <c r="V462" s="233">
        <f>ROUND(E462*U462,2)</f>
        <v>11.36</v>
      </c>
      <c r="W462" s="233"/>
      <c r="X462" s="233" t="s">
        <v>574</v>
      </c>
      <c r="Y462" s="233" t="s">
        <v>131</v>
      </c>
      <c r="Z462" s="212"/>
      <c r="AA462" s="212"/>
      <c r="AB462" s="212"/>
      <c r="AC462" s="212"/>
      <c r="AD462" s="212"/>
      <c r="AE462" s="212"/>
      <c r="AF462" s="212"/>
      <c r="AG462" s="212" t="s">
        <v>575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2" x14ac:dyDescent="0.3">
      <c r="A463" s="229"/>
      <c r="B463" s="230"/>
      <c r="C463" s="272" t="s">
        <v>578</v>
      </c>
      <c r="D463" s="263"/>
      <c r="E463" s="263"/>
      <c r="F463" s="263"/>
      <c r="G463" s="263"/>
      <c r="H463" s="233"/>
      <c r="I463" s="233"/>
      <c r="J463" s="233"/>
      <c r="K463" s="233"/>
      <c r="L463" s="233"/>
      <c r="M463" s="233"/>
      <c r="N463" s="232"/>
      <c r="O463" s="232"/>
      <c r="P463" s="232"/>
      <c r="Q463" s="232"/>
      <c r="R463" s="233"/>
      <c r="S463" s="233"/>
      <c r="T463" s="233"/>
      <c r="U463" s="233"/>
      <c r="V463" s="233"/>
      <c r="W463" s="233"/>
      <c r="X463" s="233"/>
      <c r="Y463" s="233"/>
      <c r="Z463" s="212"/>
      <c r="AA463" s="212"/>
      <c r="AB463" s="212"/>
      <c r="AC463" s="212"/>
      <c r="AD463" s="212"/>
      <c r="AE463" s="212"/>
      <c r="AF463" s="212"/>
      <c r="AG463" s="212" t="s">
        <v>222</v>
      </c>
      <c r="AH463" s="212"/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 x14ac:dyDescent="0.3">
      <c r="A464" s="257">
        <v>120</v>
      </c>
      <c r="B464" s="258" t="s">
        <v>579</v>
      </c>
      <c r="C464" s="270" t="s">
        <v>580</v>
      </c>
      <c r="D464" s="259" t="s">
        <v>163</v>
      </c>
      <c r="E464" s="260">
        <v>440.66125</v>
      </c>
      <c r="F464" s="261"/>
      <c r="G464" s="262">
        <f>ROUND(E464*F464,2)</f>
        <v>0</v>
      </c>
      <c r="H464" s="234"/>
      <c r="I464" s="233">
        <f>ROUND(E464*H464,2)</f>
        <v>0</v>
      </c>
      <c r="J464" s="234"/>
      <c r="K464" s="233">
        <f>ROUND(E464*J464,2)</f>
        <v>0</v>
      </c>
      <c r="L464" s="233">
        <v>21</v>
      </c>
      <c r="M464" s="233">
        <f>G464*(1+L464/100)</f>
        <v>0</v>
      </c>
      <c r="N464" s="232">
        <v>0</v>
      </c>
      <c r="O464" s="232">
        <f>ROUND(E464*N464,2)</f>
        <v>0</v>
      </c>
      <c r="P464" s="232">
        <v>0</v>
      </c>
      <c r="Q464" s="232">
        <f>ROUND(E464*P464,2)</f>
        <v>0</v>
      </c>
      <c r="R464" s="233"/>
      <c r="S464" s="233" t="s">
        <v>129</v>
      </c>
      <c r="T464" s="233" t="s">
        <v>148</v>
      </c>
      <c r="U464" s="233">
        <v>0</v>
      </c>
      <c r="V464" s="233">
        <f>ROUND(E464*U464,2)</f>
        <v>0</v>
      </c>
      <c r="W464" s="233"/>
      <c r="X464" s="233" t="s">
        <v>574</v>
      </c>
      <c r="Y464" s="233" t="s">
        <v>131</v>
      </c>
      <c r="Z464" s="212"/>
      <c r="AA464" s="212"/>
      <c r="AB464" s="212"/>
      <c r="AC464" s="212"/>
      <c r="AD464" s="212"/>
      <c r="AE464" s="212"/>
      <c r="AF464" s="212"/>
      <c r="AG464" s="212" t="s">
        <v>575</v>
      </c>
      <c r="AH464" s="212"/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3">
      <c r="A465" s="257">
        <v>121</v>
      </c>
      <c r="B465" s="258" t="s">
        <v>581</v>
      </c>
      <c r="C465" s="270" t="s">
        <v>582</v>
      </c>
      <c r="D465" s="259" t="s">
        <v>163</v>
      </c>
      <c r="E465" s="260">
        <v>23.192699999999999</v>
      </c>
      <c r="F465" s="261"/>
      <c r="G465" s="262">
        <f>ROUND(E465*F465,2)</f>
        <v>0</v>
      </c>
      <c r="H465" s="234"/>
      <c r="I465" s="233">
        <f>ROUND(E465*H465,2)</f>
        <v>0</v>
      </c>
      <c r="J465" s="234"/>
      <c r="K465" s="233">
        <f>ROUND(E465*J465,2)</f>
        <v>0</v>
      </c>
      <c r="L465" s="233">
        <v>21</v>
      </c>
      <c r="M465" s="233">
        <f>G465*(1+L465/100)</f>
        <v>0</v>
      </c>
      <c r="N465" s="232">
        <v>0</v>
      </c>
      <c r="O465" s="232">
        <f>ROUND(E465*N465,2)</f>
        <v>0</v>
      </c>
      <c r="P465" s="232">
        <v>0</v>
      </c>
      <c r="Q465" s="232">
        <f>ROUND(E465*P465,2)</f>
        <v>0</v>
      </c>
      <c r="R465" s="233"/>
      <c r="S465" s="233" t="s">
        <v>129</v>
      </c>
      <c r="T465" s="233" t="s">
        <v>148</v>
      </c>
      <c r="U465" s="233">
        <v>0.94199999999999995</v>
      </c>
      <c r="V465" s="233">
        <f>ROUND(E465*U465,2)</f>
        <v>21.85</v>
      </c>
      <c r="W465" s="233"/>
      <c r="X465" s="233" t="s">
        <v>574</v>
      </c>
      <c r="Y465" s="233" t="s">
        <v>131</v>
      </c>
      <c r="Z465" s="212"/>
      <c r="AA465" s="212"/>
      <c r="AB465" s="212"/>
      <c r="AC465" s="212"/>
      <c r="AD465" s="212"/>
      <c r="AE465" s="212"/>
      <c r="AF465" s="212"/>
      <c r="AG465" s="212" t="s">
        <v>575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3">
      <c r="A466" s="257">
        <v>122</v>
      </c>
      <c r="B466" s="258" t="s">
        <v>583</v>
      </c>
      <c r="C466" s="270" t="s">
        <v>584</v>
      </c>
      <c r="D466" s="259" t="s">
        <v>163</v>
      </c>
      <c r="E466" s="260">
        <v>23.192699999999999</v>
      </c>
      <c r="F466" s="261"/>
      <c r="G466" s="262">
        <f>ROUND(E466*F466,2)</f>
        <v>0</v>
      </c>
      <c r="H466" s="234"/>
      <c r="I466" s="233">
        <f>ROUND(E466*H466,2)</f>
        <v>0</v>
      </c>
      <c r="J466" s="234"/>
      <c r="K466" s="233">
        <f>ROUND(E466*J466,2)</f>
        <v>0</v>
      </c>
      <c r="L466" s="233">
        <v>21</v>
      </c>
      <c r="M466" s="233">
        <f>G466*(1+L466/100)</f>
        <v>0</v>
      </c>
      <c r="N466" s="232">
        <v>0</v>
      </c>
      <c r="O466" s="232">
        <f>ROUND(E466*N466,2)</f>
        <v>0</v>
      </c>
      <c r="P466" s="232">
        <v>0</v>
      </c>
      <c r="Q466" s="232">
        <f>ROUND(E466*P466,2)</f>
        <v>0</v>
      </c>
      <c r="R466" s="233"/>
      <c r="S466" s="233" t="s">
        <v>129</v>
      </c>
      <c r="T466" s="233" t="s">
        <v>148</v>
      </c>
      <c r="U466" s="233">
        <v>0</v>
      </c>
      <c r="V466" s="233">
        <f>ROUND(E466*U466,2)</f>
        <v>0</v>
      </c>
      <c r="W466" s="233"/>
      <c r="X466" s="233" t="s">
        <v>574</v>
      </c>
      <c r="Y466" s="233" t="s">
        <v>131</v>
      </c>
      <c r="Z466" s="212"/>
      <c r="AA466" s="212"/>
      <c r="AB466" s="212"/>
      <c r="AC466" s="212"/>
      <c r="AD466" s="212"/>
      <c r="AE466" s="212"/>
      <c r="AF466" s="212"/>
      <c r="AG466" s="212" t="s">
        <v>575</v>
      </c>
      <c r="AH466" s="212"/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x14ac:dyDescent="0.3">
      <c r="A467" s="244" t="s">
        <v>124</v>
      </c>
      <c r="B467" s="245" t="s">
        <v>96</v>
      </c>
      <c r="C467" s="267" t="s">
        <v>29</v>
      </c>
      <c r="D467" s="246"/>
      <c r="E467" s="247"/>
      <c r="F467" s="248"/>
      <c r="G467" s="249">
        <f>SUMIF(AG468:AG471,"&lt;&gt;NOR",G468:G471)</f>
        <v>0</v>
      </c>
      <c r="H467" s="243"/>
      <c r="I467" s="243">
        <f>SUM(I468:I471)</f>
        <v>0</v>
      </c>
      <c r="J467" s="243"/>
      <c r="K467" s="243">
        <f>SUM(K468:K471)</f>
        <v>0</v>
      </c>
      <c r="L467" s="243"/>
      <c r="M467" s="243">
        <f>SUM(M468:M471)</f>
        <v>0</v>
      </c>
      <c r="N467" s="242"/>
      <c r="O467" s="242">
        <f>SUM(O468:O471)</f>
        <v>0</v>
      </c>
      <c r="P467" s="242"/>
      <c r="Q467" s="242">
        <f>SUM(Q468:Q471)</f>
        <v>0</v>
      </c>
      <c r="R467" s="243"/>
      <c r="S467" s="243"/>
      <c r="T467" s="243"/>
      <c r="U467" s="243"/>
      <c r="V467" s="243">
        <f>SUM(V468:V471)</f>
        <v>0</v>
      </c>
      <c r="W467" s="243"/>
      <c r="X467" s="243"/>
      <c r="Y467" s="243"/>
      <c r="AG467" t="s">
        <v>125</v>
      </c>
    </row>
    <row r="468" spans="1:60" outlineLevel="1" x14ac:dyDescent="0.3">
      <c r="A468" s="251">
        <v>123</v>
      </c>
      <c r="B468" s="252" t="s">
        <v>585</v>
      </c>
      <c r="C468" s="268" t="s">
        <v>586</v>
      </c>
      <c r="D468" s="253" t="s">
        <v>587</v>
      </c>
      <c r="E468" s="254">
        <v>1</v>
      </c>
      <c r="F468" s="255"/>
      <c r="G468" s="256">
        <f>ROUND(E468*F468,2)</f>
        <v>0</v>
      </c>
      <c r="H468" s="234"/>
      <c r="I468" s="233">
        <f>ROUND(E468*H468,2)</f>
        <v>0</v>
      </c>
      <c r="J468" s="234"/>
      <c r="K468" s="233">
        <f>ROUND(E468*J468,2)</f>
        <v>0</v>
      </c>
      <c r="L468" s="233">
        <v>21</v>
      </c>
      <c r="M468" s="233">
        <f>G468*(1+L468/100)</f>
        <v>0</v>
      </c>
      <c r="N468" s="232">
        <v>0</v>
      </c>
      <c r="O468" s="232">
        <f>ROUND(E468*N468,2)</f>
        <v>0</v>
      </c>
      <c r="P468" s="232">
        <v>0</v>
      </c>
      <c r="Q468" s="232">
        <f>ROUND(E468*P468,2)</f>
        <v>0</v>
      </c>
      <c r="R468" s="233"/>
      <c r="S468" s="233" t="s">
        <v>129</v>
      </c>
      <c r="T468" s="233" t="s">
        <v>156</v>
      </c>
      <c r="U468" s="233">
        <v>0</v>
      </c>
      <c r="V468" s="233">
        <f>ROUND(E468*U468,2)</f>
        <v>0</v>
      </c>
      <c r="W468" s="233"/>
      <c r="X468" s="233" t="s">
        <v>588</v>
      </c>
      <c r="Y468" s="233" t="s">
        <v>131</v>
      </c>
      <c r="Z468" s="212"/>
      <c r="AA468" s="212"/>
      <c r="AB468" s="212"/>
      <c r="AC468" s="212"/>
      <c r="AD468" s="212"/>
      <c r="AE468" s="212"/>
      <c r="AF468" s="212"/>
      <c r="AG468" s="212" t="s">
        <v>589</v>
      </c>
      <c r="AH468" s="212"/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2" x14ac:dyDescent="0.3">
      <c r="A469" s="229"/>
      <c r="B469" s="230"/>
      <c r="C469" s="272" t="s">
        <v>590</v>
      </c>
      <c r="D469" s="263"/>
      <c r="E469" s="263"/>
      <c r="F469" s="263"/>
      <c r="G469" s="263"/>
      <c r="H469" s="233"/>
      <c r="I469" s="233"/>
      <c r="J469" s="233"/>
      <c r="K469" s="233"/>
      <c r="L469" s="233"/>
      <c r="M469" s="233"/>
      <c r="N469" s="232"/>
      <c r="O469" s="232"/>
      <c r="P469" s="232"/>
      <c r="Q469" s="232"/>
      <c r="R469" s="233"/>
      <c r="S469" s="233"/>
      <c r="T469" s="233"/>
      <c r="U469" s="233"/>
      <c r="V469" s="233"/>
      <c r="W469" s="233"/>
      <c r="X469" s="233"/>
      <c r="Y469" s="233"/>
      <c r="Z469" s="212"/>
      <c r="AA469" s="212"/>
      <c r="AB469" s="212"/>
      <c r="AC469" s="212"/>
      <c r="AD469" s="212"/>
      <c r="AE469" s="212"/>
      <c r="AF469" s="212"/>
      <c r="AG469" s="212" t="s">
        <v>222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3" x14ac:dyDescent="0.3">
      <c r="A470" s="229"/>
      <c r="B470" s="230"/>
      <c r="C470" s="273" t="s">
        <v>223</v>
      </c>
      <c r="D470" s="239"/>
      <c r="E470" s="240"/>
      <c r="F470" s="241"/>
      <c r="G470" s="241"/>
      <c r="H470" s="233"/>
      <c r="I470" s="233"/>
      <c r="J470" s="233"/>
      <c r="K470" s="233"/>
      <c r="L470" s="233"/>
      <c r="M470" s="233"/>
      <c r="N470" s="232"/>
      <c r="O470" s="232"/>
      <c r="P470" s="232"/>
      <c r="Q470" s="232"/>
      <c r="R470" s="233"/>
      <c r="S470" s="233"/>
      <c r="T470" s="233"/>
      <c r="U470" s="233"/>
      <c r="V470" s="233"/>
      <c r="W470" s="233"/>
      <c r="X470" s="233"/>
      <c r="Y470" s="233"/>
      <c r="Z470" s="212"/>
      <c r="AA470" s="212"/>
      <c r="AB470" s="212"/>
      <c r="AC470" s="212"/>
      <c r="AD470" s="212"/>
      <c r="AE470" s="212"/>
      <c r="AF470" s="212"/>
      <c r="AG470" s="212" t="s">
        <v>222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ht="21" outlineLevel="3" x14ac:dyDescent="0.3">
      <c r="A471" s="229"/>
      <c r="B471" s="230"/>
      <c r="C471" s="274" t="s">
        <v>591</v>
      </c>
      <c r="D471" s="264"/>
      <c r="E471" s="264"/>
      <c r="F471" s="264"/>
      <c r="G471" s="264"/>
      <c r="H471" s="233"/>
      <c r="I471" s="233"/>
      <c r="J471" s="233"/>
      <c r="K471" s="233"/>
      <c r="L471" s="233"/>
      <c r="M471" s="233"/>
      <c r="N471" s="232"/>
      <c r="O471" s="232"/>
      <c r="P471" s="232"/>
      <c r="Q471" s="232"/>
      <c r="R471" s="233"/>
      <c r="S471" s="233"/>
      <c r="T471" s="233"/>
      <c r="U471" s="233"/>
      <c r="V471" s="233"/>
      <c r="W471" s="233"/>
      <c r="X471" s="233"/>
      <c r="Y471" s="233"/>
      <c r="Z471" s="212"/>
      <c r="AA471" s="212"/>
      <c r="AB471" s="212"/>
      <c r="AC471" s="212"/>
      <c r="AD471" s="212"/>
      <c r="AE471" s="212"/>
      <c r="AF471" s="212"/>
      <c r="AG471" s="212" t="s">
        <v>222</v>
      </c>
      <c r="AH471" s="212"/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65" t="str">
        <f>C471</f>
        <v>Kompletační činnost (dodržování BOZP, fotodokumentace, vzorkování, dokumentace skutečného stavu aj dle SOD)</v>
      </c>
      <c r="BB471" s="212"/>
      <c r="BC471" s="212"/>
      <c r="BD471" s="212"/>
      <c r="BE471" s="212"/>
      <c r="BF471" s="212"/>
      <c r="BG471" s="212"/>
      <c r="BH471" s="212"/>
    </row>
    <row r="472" spans="1:60" x14ac:dyDescent="0.3">
      <c r="A472" s="244" t="s">
        <v>124</v>
      </c>
      <c r="B472" s="245" t="s">
        <v>97</v>
      </c>
      <c r="C472" s="267" t="s">
        <v>30</v>
      </c>
      <c r="D472" s="246"/>
      <c r="E472" s="247"/>
      <c r="F472" s="248"/>
      <c r="G472" s="249">
        <f>SUMIF(AG473:AG475,"&lt;&gt;NOR",G473:G475)</f>
        <v>0</v>
      </c>
      <c r="H472" s="243"/>
      <c r="I472" s="243">
        <f>SUM(I473:I475)</f>
        <v>0</v>
      </c>
      <c r="J472" s="243"/>
      <c r="K472" s="243">
        <f>SUM(K473:K475)</f>
        <v>0</v>
      </c>
      <c r="L472" s="243"/>
      <c r="M472" s="243">
        <f>SUM(M473:M475)</f>
        <v>0</v>
      </c>
      <c r="N472" s="242"/>
      <c r="O472" s="242">
        <f>SUM(O473:O475)</f>
        <v>0</v>
      </c>
      <c r="P472" s="242"/>
      <c r="Q472" s="242">
        <f>SUM(Q473:Q475)</f>
        <v>0</v>
      </c>
      <c r="R472" s="243"/>
      <c r="S472" s="243"/>
      <c r="T472" s="243"/>
      <c r="U472" s="243"/>
      <c r="V472" s="243">
        <f>SUM(V473:V475)</f>
        <v>1</v>
      </c>
      <c r="W472" s="243"/>
      <c r="X472" s="243"/>
      <c r="Y472" s="243"/>
      <c r="AG472" t="s">
        <v>125</v>
      </c>
    </row>
    <row r="473" spans="1:60" outlineLevel="1" x14ac:dyDescent="0.3">
      <c r="A473" s="257">
        <v>124</v>
      </c>
      <c r="B473" s="258" t="s">
        <v>592</v>
      </c>
      <c r="C473" s="270" t="s">
        <v>593</v>
      </c>
      <c r="D473" s="259" t="s">
        <v>594</v>
      </c>
      <c r="E473" s="260">
        <v>1</v>
      </c>
      <c r="F473" s="261"/>
      <c r="G473" s="262">
        <f>ROUND(E473*F473,2)</f>
        <v>0</v>
      </c>
      <c r="H473" s="234"/>
      <c r="I473" s="233">
        <f>ROUND(E473*H473,2)</f>
        <v>0</v>
      </c>
      <c r="J473" s="234"/>
      <c r="K473" s="233">
        <f>ROUND(E473*J473,2)</f>
        <v>0</v>
      </c>
      <c r="L473" s="233">
        <v>21</v>
      </c>
      <c r="M473" s="233">
        <f>G473*(1+L473/100)</f>
        <v>0</v>
      </c>
      <c r="N473" s="232">
        <v>0</v>
      </c>
      <c r="O473" s="232">
        <f>ROUND(E473*N473,2)</f>
        <v>0</v>
      </c>
      <c r="P473" s="232">
        <v>0</v>
      </c>
      <c r="Q473" s="232">
        <f>ROUND(E473*P473,2)</f>
        <v>0</v>
      </c>
      <c r="R473" s="233"/>
      <c r="S473" s="233" t="s">
        <v>155</v>
      </c>
      <c r="T473" s="233" t="s">
        <v>156</v>
      </c>
      <c r="U473" s="233">
        <v>1</v>
      </c>
      <c r="V473" s="233">
        <f>ROUND(E473*U473,2)</f>
        <v>1</v>
      </c>
      <c r="W473" s="233"/>
      <c r="X473" s="233" t="s">
        <v>588</v>
      </c>
      <c r="Y473" s="233" t="s">
        <v>131</v>
      </c>
      <c r="Z473" s="212"/>
      <c r="AA473" s="212"/>
      <c r="AB473" s="212"/>
      <c r="AC473" s="212"/>
      <c r="AD473" s="212"/>
      <c r="AE473" s="212"/>
      <c r="AF473" s="212"/>
      <c r="AG473" s="212" t="s">
        <v>595</v>
      </c>
      <c r="AH473" s="212"/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 x14ac:dyDescent="0.3">
      <c r="A474" s="251">
        <v>125</v>
      </c>
      <c r="B474" s="252" t="s">
        <v>596</v>
      </c>
      <c r="C474" s="268" t="s">
        <v>597</v>
      </c>
      <c r="D474" s="253" t="s">
        <v>587</v>
      </c>
      <c r="E474" s="254">
        <v>1</v>
      </c>
      <c r="F474" s="255"/>
      <c r="G474" s="256">
        <f>ROUND(E474*F474,2)</f>
        <v>0</v>
      </c>
      <c r="H474" s="234"/>
      <c r="I474" s="233">
        <f>ROUND(E474*H474,2)</f>
        <v>0</v>
      </c>
      <c r="J474" s="234"/>
      <c r="K474" s="233">
        <f>ROUND(E474*J474,2)</f>
        <v>0</v>
      </c>
      <c r="L474" s="233">
        <v>21</v>
      </c>
      <c r="M474" s="233">
        <f>G474*(1+L474/100)</f>
        <v>0</v>
      </c>
      <c r="N474" s="232">
        <v>0</v>
      </c>
      <c r="O474" s="232">
        <f>ROUND(E474*N474,2)</f>
        <v>0</v>
      </c>
      <c r="P474" s="232">
        <v>0</v>
      </c>
      <c r="Q474" s="232">
        <f>ROUND(E474*P474,2)</f>
        <v>0</v>
      </c>
      <c r="R474" s="233"/>
      <c r="S474" s="233" t="s">
        <v>129</v>
      </c>
      <c r="T474" s="233" t="s">
        <v>156</v>
      </c>
      <c r="U474" s="233">
        <v>0</v>
      </c>
      <c r="V474" s="233">
        <f>ROUND(E474*U474,2)</f>
        <v>0</v>
      </c>
      <c r="W474" s="233"/>
      <c r="X474" s="233" t="s">
        <v>588</v>
      </c>
      <c r="Y474" s="233" t="s">
        <v>131</v>
      </c>
      <c r="Z474" s="212"/>
      <c r="AA474" s="212"/>
      <c r="AB474" s="212"/>
      <c r="AC474" s="212"/>
      <c r="AD474" s="212"/>
      <c r="AE474" s="212"/>
      <c r="AF474" s="212"/>
      <c r="AG474" s="212" t="s">
        <v>589</v>
      </c>
      <c r="AH474" s="212"/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ht="21" outlineLevel="2" x14ac:dyDescent="0.3">
      <c r="A475" s="229"/>
      <c r="B475" s="230"/>
      <c r="C475" s="272" t="s">
        <v>598</v>
      </c>
      <c r="D475" s="263"/>
      <c r="E475" s="263"/>
      <c r="F475" s="263"/>
      <c r="G475" s="263"/>
      <c r="H475" s="233"/>
      <c r="I475" s="233"/>
      <c r="J475" s="233"/>
      <c r="K475" s="233"/>
      <c r="L475" s="233"/>
      <c r="M475" s="233"/>
      <c r="N475" s="232"/>
      <c r="O475" s="232"/>
      <c r="P475" s="232"/>
      <c r="Q475" s="232"/>
      <c r="R475" s="233"/>
      <c r="S475" s="233"/>
      <c r="T475" s="233"/>
      <c r="U475" s="233"/>
      <c r="V475" s="233"/>
      <c r="W475" s="233"/>
      <c r="X475" s="233"/>
      <c r="Y475" s="233"/>
      <c r="Z475" s="212"/>
      <c r="AA475" s="212"/>
      <c r="AB475" s="212"/>
      <c r="AC475" s="212"/>
      <c r="AD475" s="212"/>
      <c r="AE475" s="212"/>
      <c r="AF475" s="212"/>
      <c r="AG475" s="212" t="s">
        <v>222</v>
      </c>
      <c r="AH475" s="212"/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65" t="str">
        <f>C475</f>
        <v>Veškeré náklady spojené s vybudováním, provozem a odstraněním zařízení staveniště, zabezpečení stavby proti vniknutí nežádoucích osob.</v>
      </c>
      <c r="BB475" s="212"/>
      <c r="BC475" s="212"/>
      <c r="BD475" s="212"/>
      <c r="BE475" s="212"/>
      <c r="BF475" s="212"/>
      <c r="BG475" s="212"/>
      <c r="BH475" s="212"/>
    </row>
    <row r="476" spans="1:60" x14ac:dyDescent="0.3">
      <c r="A476" s="3"/>
      <c r="B476" s="4"/>
      <c r="C476" s="276"/>
      <c r="D476" s="6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AE476">
        <v>12</v>
      </c>
      <c r="AF476">
        <v>21</v>
      </c>
      <c r="AG476" t="s">
        <v>110</v>
      </c>
    </row>
    <row r="477" spans="1:60" x14ac:dyDescent="0.3">
      <c r="A477" s="215"/>
      <c r="B477" s="216" t="s">
        <v>31</v>
      </c>
      <c r="C477" s="277"/>
      <c r="D477" s="217"/>
      <c r="E477" s="218"/>
      <c r="F477" s="218"/>
      <c r="G477" s="250">
        <f>G8+G23+G28+G30+G35+G248+G250+G264+G280+G282+G299+G312+G320+G340+G380+G411+G425+G436+G458+G460+G467+G472</f>
        <v>0</v>
      </c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AE477">
        <f>SUMIF(L7:L475,AE476,G7:G475)</f>
        <v>0</v>
      </c>
      <c r="AF477">
        <f>SUMIF(L7:L475,AF476,G7:G475)</f>
        <v>0</v>
      </c>
      <c r="AG477" t="s">
        <v>599</v>
      </c>
    </row>
    <row r="478" spans="1:60" x14ac:dyDescent="0.3">
      <c r="A478" s="3"/>
      <c r="B478" s="4"/>
      <c r="C478" s="276"/>
      <c r="D478" s="6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60" x14ac:dyDescent="0.3">
      <c r="A479" s="3"/>
      <c r="B479" s="4"/>
      <c r="C479" s="276"/>
      <c r="D479" s="6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60" x14ac:dyDescent="0.3">
      <c r="A480" s="219" t="s">
        <v>600</v>
      </c>
      <c r="B480" s="219"/>
      <c r="C480" s="278"/>
      <c r="D480" s="6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33" x14ac:dyDescent="0.3">
      <c r="A481" s="220"/>
      <c r="B481" s="221"/>
      <c r="C481" s="279"/>
      <c r="D481" s="221"/>
      <c r="E481" s="221"/>
      <c r="F481" s="221"/>
      <c r="G481" s="222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AG481" t="s">
        <v>601</v>
      </c>
    </row>
    <row r="482" spans="1:33" x14ac:dyDescent="0.3">
      <c r="A482" s="223"/>
      <c r="B482" s="224"/>
      <c r="C482" s="280"/>
      <c r="D482" s="224"/>
      <c r="E482" s="224"/>
      <c r="F482" s="224"/>
      <c r="G482" s="225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33" x14ac:dyDescent="0.3">
      <c r="A483" s="223"/>
      <c r="B483" s="224"/>
      <c r="C483" s="280"/>
      <c r="D483" s="224"/>
      <c r="E483" s="224"/>
      <c r="F483" s="224"/>
      <c r="G483" s="225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33" x14ac:dyDescent="0.3">
      <c r="A484" s="223"/>
      <c r="B484" s="224"/>
      <c r="C484" s="280"/>
      <c r="D484" s="224"/>
      <c r="E484" s="224"/>
      <c r="F484" s="224"/>
      <c r="G484" s="225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33" x14ac:dyDescent="0.3">
      <c r="A485" s="226"/>
      <c r="B485" s="227"/>
      <c r="C485" s="281"/>
      <c r="D485" s="227"/>
      <c r="E485" s="227"/>
      <c r="F485" s="227"/>
      <c r="G485" s="228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33" x14ac:dyDescent="0.3">
      <c r="A486" s="3"/>
      <c r="B486" s="4"/>
      <c r="C486" s="276"/>
      <c r="D486" s="6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33" x14ac:dyDescent="0.3">
      <c r="C487" s="282"/>
      <c r="D487" s="10"/>
      <c r="AG487" t="s">
        <v>602</v>
      </c>
    </row>
    <row r="488" spans="1:33" x14ac:dyDescent="0.3">
      <c r="D488" s="10"/>
    </row>
    <row r="489" spans="1:33" x14ac:dyDescent="0.3">
      <c r="D489" s="10"/>
    </row>
    <row r="490" spans="1:33" x14ac:dyDescent="0.3">
      <c r="D490" s="10"/>
    </row>
    <row r="491" spans="1:33" x14ac:dyDescent="0.3">
      <c r="D491" s="10"/>
    </row>
    <row r="492" spans="1:33" x14ac:dyDescent="0.3">
      <c r="D492" s="10"/>
    </row>
    <row r="493" spans="1:33" x14ac:dyDescent="0.3">
      <c r="D493" s="10"/>
    </row>
    <row r="494" spans="1:33" x14ac:dyDescent="0.3">
      <c r="D494" s="10"/>
    </row>
    <row r="495" spans="1:33" x14ac:dyDescent="0.3">
      <c r="D495" s="10"/>
    </row>
    <row r="496" spans="1:33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73">
    <mergeCell ref="C469:G469"/>
    <mergeCell ref="C471:G471"/>
    <mergeCell ref="C475:G475"/>
    <mergeCell ref="C452:G452"/>
    <mergeCell ref="C453:G453"/>
    <mergeCell ref="C454:G454"/>
    <mergeCell ref="C455:G455"/>
    <mergeCell ref="C457:G457"/>
    <mergeCell ref="C463:G463"/>
    <mergeCell ref="C443:G443"/>
    <mergeCell ref="C446:G446"/>
    <mergeCell ref="C448:G448"/>
    <mergeCell ref="C449:G449"/>
    <mergeCell ref="C450:G450"/>
    <mergeCell ref="C451:G451"/>
    <mergeCell ref="C408:G408"/>
    <mergeCell ref="C430:G430"/>
    <mergeCell ref="C438:G438"/>
    <mergeCell ref="C440:G440"/>
    <mergeCell ref="C441:G441"/>
    <mergeCell ref="C442:G442"/>
    <mergeCell ref="C397:G397"/>
    <mergeCell ref="C400:G400"/>
    <mergeCell ref="C403:G403"/>
    <mergeCell ref="C405:G405"/>
    <mergeCell ref="C406:G406"/>
    <mergeCell ref="C407:G407"/>
    <mergeCell ref="C387:G387"/>
    <mergeCell ref="C391:G391"/>
    <mergeCell ref="C393:G393"/>
    <mergeCell ref="C394:G394"/>
    <mergeCell ref="C395:G395"/>
    <mergeCell ref="C396:G396"/>
    <mergeCell ref="C348:G348"/>
    <mergeCell ref="C351:G351"/>
    <mergeCell ref="C355:G355"/>
    <mergeCell ref="C358:G358"/>
    <mergeCell ref="C361:G361"/>
    <mergeCell ref="C377:G377"/>
    <mergeCell ref="C327:G327"/>
    <mergeCell ref="C330:G330"/>
    <mergeCell ref="C333:G333"/>
    <mergeCell ref="C336:G336"/>
    <mergeCell ref="C342:G342"/>
    <mergeCell ref="C345:G345"/>
    <mergeCell ref="C244:G244"/>
    <mergeCell ref="C252:G252"/>
    <mergeCell ref="C287:G287"/>
    <mergeCell ref="C314:G314"/>
    <mergeCell ref="C317:G317"/>
    <mergeCell ref="C324:G324"/>
    <mergeCell ref="C140:G140"/>
    <mergeCell ref="C142:G142"/>
    <mergeCell ref="C178:G178"/>
    <mergeCell ref="C180:G180"/>
    <mergeCell ref="C208:G208"/>
    <mergeCell ref="C242:G242"/>
    <mergeCell ref="C113:G113"/>
    <mergeCell ref="C115:G115"/>
    <mergeCell ref="C124:G124"/>
    <mergeCell ref="C126:G126"/>
    <mergeCell ref="C132:G132"/>
    <mergeCell ref="C134:G134"/>
    <mergeCell ref="A1:G1"/>
    <mergeCell ref="C2:G2"/>
    <mergeCell ref="C3:G3"/>
    <mergeCell ref="C4:G4"/>
    <mergeCell ref="A480:C480"/>
    <mergeCell ref="A481:G485"/>
    <mergeCell ref="C87:G87"/>
    <mergeCell ref="C89:G89"/>
    <mergeCell ref="C101:G101"/>
    <mergeCell ref="C103:G103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2024-12-11T10:11:33Z</dcterms:modified>
</cp:coreProperties>
</file>